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shared\osp.personnel\Kimberly\Quarterly\FY18 Reports\Web\"/>
    </mc:Choice>
  </mc:AlternateContent>
  <bookViews>
    <workbookView xWindow="0" yWindow="0" windowWidth="21600" windowHeight="10320"/>
  </bookViews>
  <sheets>
    <sheet name="Q3 Awards" sheetId="1" r:id="rId1"/>
  </sheets>
  <definedNames>
    <definedName name="_xlnm.Print_Area" localSheetId="0">'Q3 Awards'!$A$1:$O$220</definedName>
    <definedName name="_xlnm.Print_Titles" localSheetId="0">'Q3 Awards'!$1:$1</definedName>
  </definedNames>
  <calcPr calcId="152511"/>
</workbook>
</file>

<file path=xl/calcChain.xml><?xml version="1.0" encoding="utf-8"?>
<calcChain xmlns="http://schemas.openxmlformats.org/spreadsheetml/2006/main">
  <c r="N56" i="1" l="1"/>
  <c r="N122" i="1"/>
  <c r="N175" i="1"/>
  <c r="N15" i="1"/>
  <c r="N14" i="1"/>
  <c r="N13" i="1"/>
  <c r="N12" i="1"/>
</calcChain>
</file>

<file path=xl/sharedStrings.xml><?xml version="1.0" encoding="utf-8"?>
<sst xmlns="http://schemas.openxmlformats.org/spreadsheetml/2006/main" count="2424" uniqueCount="1077">
  <si>
    <t>Division</t>
  </si>
  <si>
    <t>Lead Unit</t>
  </si>
  <si>
    <t>PI</t>
  </si>
  <si>
    <t>Fund</t>
  </si>
  <si>
    <t>Grant</t>
  </si>
  <si>
    <t>Fund Group Desc</t>
  </si>
  <si>
    <t>Long Title</t>
  </si>
  <si>
    <t>Short Title</t>
  </si>
  <si>
    <t>Sponsor</t>
  </si>
  <si>
    <t>Prime Sponsor</t>
  </si>
  <si>
    <t>Start Date</t>
  </si>
  <si>
    <t>End Date</t>
  </si>
  <si>
    <t>Status</t>
  </si>
  <si>
    <t>Volgenau School of Engineering</t>
  </si>
  <si>
    <t>C4I Grants &amp; Contracts</t>
  </si>
  <si>
    <t>Roeting, William H</t>
  </si>
  <si>
    <t>204314</t>
  </si>
  <si>
    <t>Fed Pass Thru Nonst Contracts(0301)</t>
  </si>
  <si>
    <t>Mobile Unmanned/manned Distributed Lethality Airborne Network(MUDLAN), Joint Capabilities Technology Demonstration (JCTD) Phase 1</t>
  </si>
  <si>
    <t>Alion/DoD/MUDLAN</t>
  </si>
  <si>
    <t>Alion Science &amp; Technology Corporat</t>
  </si>
  <si>
    <t>US Department of Defense</t>
  </si>
  <si>
    <t>Active</t>
  </si>
  <si>
    <t>College Humanities &amp;Social Sciences</t>
  </si>
  <si>
    <t>Criminology, Law &amp; Society G&amp;C</t>
  </si>
  <si>
    <t>Carr, Thomas H</t>
  </si>
  <si>
    <t>204379</t>
  </si>
  <si>
    <t>Other Federal Grants</t>
  </si>
  <si>
    <t>High Density Drug Trafficking Areas (HIDTA)</t>
  </si>
  <si>
    <t>ONDCP/HIDTA</t>
  </si>
  <si>
    <t>Office of National Drug Control Pol</t>
  </si>
  <si>
    <t/>
  </si>
  <si>
    <t>School of Law</t>
  </si>
  <si>
    <t>Law School Grants &amp; Contracts</t>
  </si>
  <si>
    <t>Wright, Joshua D</t>
  </si>
  <si>
    <t>222936</t>
  </si>
  <si>
    <t>GMU Foundation Research Support</t>
  </si>
  <si>
    <t>Global Antitrust Institute</t>
  </si>
  <si>
    <t>GMUF/I/Global Antitrust Institute</t>
  </si>
  <si>
    <t>George Mason Univ Foundation</t>
  </si>
  <si>
    <t>College of Health &amp; Human Services</t>
  </si>
  <si>
    <t>Nursing Grants &amp; Contracts</t>
  </si>
  <si>
    <t>Peppard, Lora E</t>
  </si>
  <si>
    <t>203962</t>
  </si>
  <si>
    <t>Fed Pass- Thru State Grants</t>
  </si>
  <si>
    <t>Virginia SBIRT (VA-SBIRT) Project</t>
  </si>
  <si>
    <t>VADBHDS/SAMHSA/(VA-SBIRT) Project</t>
  </si>
  <si>
    <t>Virginia Dept. of Behavioral Health</t>
  </si>
  <si>
    <t>Substance Abuse and Mental Health Services</t>
  </si>
  <si>
    <t>204447</t>
  </si>
  <si>
    <t>ONDCP/HIDTA Operations 18</t>
  </si>
  <si>
    <t>College of Science</t>
  </si>
  <si>
    <t>COLA Grants &amp; Contracts</t>
  </si>
  <si>
    <t>Kinter, James L</t>
  </si>
  <si>
    <t>203378</t>
  </si>
  <si>
    <t>Dept of Commerce Grants</t>
  </si>
  <si>
    <t>Predictability and Prediction of Climate from Days to Decades</t>
  </si>
  <si>
    <t>NOAA/Prediction of Climate</t>
  </si>
  <si>
    <t>National Oceanic &amp; Atmospheric Admi</t>
  </si>
  <si>
    <t>Geographic Info Science Grants&amp;Cont</t>
  </si>
  <si>
    <t>Zuefle, Andreas E</t>
  </si>
  <si>
    <t>204398</t>
  </si>
  <si>
    <t>DARPA Grants</t>
  </si>
  <si>
    <t>A ground-truth simulator for socio-spatial alternate worlds</t>
  </si>
  <si>
    <t>DARPA/Ground Truth Base 1217-0619</t>
  </si>
  <si>
    <t xml:space="preserve">Defense Advanced Research Projects </t>
  </si>
  <si>
    <t>Laskey, Kathryn B</t>
  </si>
  <si>
    <t>204463</t>
  </si>
  <si>
    <t>203811</t>
  </si>
  <si>
    <t>Inference Enterprise Multi-Modeling</t>
  </si>
  <si>
    <t>IDI/IARPA/Enterprise Multi-Modeling</t>
  </si>
  <si>
    <t>Innovative Decisions, Inc.</t>
  </si>
  <si>
    <t>IARPA</t>
  </si>
  <si>
    <t>NCBID Grants &amp; Contracts</t>
  </si>
  <si>
    <t xml:space="preserve">Wu, Yuntao </t>
  </si>
  <si>
    <t>203226</t>
  </si>
  <si>
    <t>HHS Grants</t>
  </si>
  <si>
    <t>Validation of the Rev-dependent Vector for Targeting SIV Macrophage Reservoirs</t>
  </si>
  <si>
    <t>NIH/R01/SIV Macrophage Reservoirs</t>
  </si>
  <si>
    <t>US Department of Health and Human S</t>
  </si>
  <si>
    <t>ECE Grants &amp; Contracts</t>
  </si>
  <si>
    <t xml:space="preserve">Sasan, Avesta </t>
  </si>
  <si>
    <t>204381</t>
  </si>
  <si>
    <t>Air Force Grants</t>
  </si>
  <si>
    <t>3D Split of Obfuscation, Authentication and Licensing (3D-SOUL)</t>
  </si>
  <si>
    <t>AFRL/DARPA/3D-SOUL</t>
  </si>
  <si>
    <t>US Department of the Air Force (USA</t>
  </si>
  <si>
    <t>DARPA</t>
  </si>
  <si>
    <t>Sutter, Rebecca Elizabeth</t>
  </si>
  <si>
    <t>204415</t>
  </si>
  <si>
    <t>Empowering Communities Opioid Project (ECOP)</t>
  </si>
  <si>
    <t>VDH/DHHS/Communities Opioid Project</t>
  </si>
  <si>
    <t>Virginia Department of Health</t>
  </si>
  <si>
    <t>Department of Health and Human Services (DHHS)</t>
  </si>
  <si>
    <t>BENG Grants &amp; Contracts</t>
  </si>
  <si>
    <t xml:space="preserve">Agrawal, Nitin </t>
  </si>
  <si>
    <t>204408</t>
  </si>
  <si>
    <t>Exosomes on a Chip: Real-time monitoring of intercellular communication and immune responses during infections</t>
  </si>
  <si>
    <t>NIH/Exosomes on a Chip</t>
  </si>
  <si>
    <t>CEOSR Grants &amp; Contracts</t>
  </si>
  <si>
    <t xml:space="preserve">Agouris, Peggy </t>
  </si>
  <si>
    <t>203775</t>
  </si>
  <si>
    <t>PPS Data System Sustaining Engineering and Support</t>
  </si>
  <si>
    <t>Trident/NASA/PPS Data Systems</t>
  </si>
  <si>
    <t>Trident Vantage Systems</t>
  </si>
  <si>
    <t>National Aeronautics and Space Administration</t>
  </si>
  <si>
    <t>Ctr for Assurance Res &amp; Eng G&amp;C</t>
  </si>
  <si>
    <t xml:space="preserve">Stavrou, Angelos </t>
  </si>
  <si>
    <t>203809</t>
  </si>
  <si>
    <t>DARPA Contracts</t>
  </si>
  <si>
    <t>Democratizing DDoS Defenses Using Secure Indirection Networks</t>
  </si>
  <si>
    <t>DARPA/Democratizing DDoS Defenses</t>
  </si>
  <si>
    <t>204407</t>
  </si>
  <si>
    <t>Advanced Voltage Variation Aware Timing Analysis &amp; Reporting (AVATAR)</t>
  </si>
  <si>
    <t>AFRL/DARPA/AVATAR</t>
  </si>
  <si>
    <t>Academic  Administration</t>
  </si>
  <si>
    <t>CINA Grants and Contracts</t>
  </si>
  <si>
    <t xml:space="preserve">Stefanidis, Anthony </t>
  </si>
  <si>
    <t>204293</t>
  </si>
  <si>
    <t>Criminal Investigations and Network Analysis (CINA) Administration</t>
  </si>
  <si>
    <t>DHS/CINA Administration</t>
  </si>
  <si>
    <t>US Department of Homeland Security</t>
  </si>
  <si>
    <t>Ctr for Advncemnt of Well Being G&amp;C</t>
  </si>
  <si>
    <t xml:space="preserve">Lucas, Nancy </t>
  </si>
  <si>
    <t>222512</t>
  </si>
  <si>
    <t>Center for the Advancement of Well-Being (CWB)</t>
  </si>
  <si>
    <t>GMUF/Ctr for Adv Well-Being FY15</t>
  </si>
  <si>
    <t>CEIE Grants &amp; Contracts</t>
  </si>
  <si>
    <t>Goodings, Deborah Janet</t>
  </si>
  <si>
    <t>203450</t>
  </si>
  <si>
    <t>Natl Science Fdn Contracts</t>
  </si>
  <si>
    <t>NSF IPA: Deborah Goodings</t>
  </si>
  <si>
    <t>NSF/IPA:  D Goodings</t>
  </si>
  <si>
    <t>National Science Foundation</t>
  </si>
  <si>
    <t>CS Grants &amp; Contracts</t>
  </si>
  <si>
    <t xml:space="preserve">Offutt, Jeff </t>
  </si>
  <si>
    <t>222715</t>
  </si>
  <si>
    <t>SPARC</t>
  </si>
  <si>
    <t>GMUF/I/SPARC</t>
  </si>
  <si>
    <t>CSISS Grants &amp; Contracts</t>
  </si>
  <si>
    <t xml:space="preserve">Di, Liping </t>
  </si>
  <si>
    <t>203577</t>
  </si>
  <si>
    <t>Goddard Grants</t>
  </si>
  <si>
    <t>Joint GeoInformatics Laboratory (JGIL), Phase V Cooperative Geoinformation Research with NASA GSFC Earth Sciences Data and Information Service Center (GES DISC)</t>
  </si>
  <si>
    <t>NASA/(JGIL), Phase V, (GES DISC)</t>
  </si>
  <si>
    <t>NASA-Goddard Space Flight Cent</t>
  </si>
  <si>
    <t>Wilson, David B</t>
  </si>
  <si>
    <t>223203</t>
  </si>
  <si>
    <t>CLS Graduate Fellowship</t>
  </si>
  <si>
    <t>GMUF/CLS Graduate Fellowship</t>
  </si>
  <si>
    <t>VA State SBDC G &amp; C</t>
  </si>
  <si>
    <t>Keenan, Jody A</t>
  </si>
  <si>
    <t>204382</t>
  </si>
  <si>
    <t>Virginia SBDC Network- CY18</t>
  </si>
  <si>
    <t>SBA/SBDC CY18</t>
  </si>
  <si>
    <t>US Small Business Administration</t>
  </si>
  <si>
    <t>COS Grants &amp; Contracts</t>
  </si>
  <si>
    <t>Becker, Peter A</t>
  </si>
  <si>
    <t>202954</t>
  </si>
  <si>
    <t>Navy Grants</t>
  </si>
  <si>
    <t>Earth Observing &amp; Space Research, Remote Sensing Computational Physics, Computational Fluid Dynamics, &amp; Associated Scientific Fields</t>
  </si>
  <si>
    <t>NRL/Earth Observing &amp; Space Res.</t>
  </si>
  <si>
    <t>US Department of the Navy</t>
  </si>
  <si>
    <t>Rangwala, Huzefa Shabbir</t>
  </si>
  <si>
    <t>204453</t>
  </si>
  <si>
    <t>204452</t>
  </si>
  <si>
    <t>National Science Fdn Grants</t>
  </si>
  <si>
    <t>REU Site: Undergraduate Research in Educational Data Mining</t>
  </si>
  <si>
    <t>NSF/REU Undergrad Data Mining</t>
  </si>
  <si>
    <t xml:space="preserve">Ascoli, Giorgio </t>
  </si>
  <si>
    <t>204330</t>
  </si>
  <si>
    <t>Fed Pass Thru Nonstate Grants(0301)</t>
  </si>
  <si>
    <t>Anatomical Characterization of Neuronal Cell Types of the Mouse Brain</t>
  </si>
  <si>
    <t>USC/NIH/Cell Types of Mouse Brain</t>
  </si>
  <si>
    <t>Univ Of Southern California</t>
  </si>
  <si>
    <t>National Institutes of Health (NIH)</t>
  </si>
  <si>
    <t>204174</t>
  </si>
  <si>
    <t>Understanding changes in agricultural land use and land cover in the breadbasket area of the Ganges Basin 2000-2015: A socioeconomic-ecological analysis</t>
  </si>
  <si>
    <t>NASA/ROSES/Land Use Land Cover</t>
  </si>
  <si>
    <t>Tong, Daniel Quansong</t>
  </si>
  <si>
    <t>203993</t>
  </si>
  <si>
    <t>Novel use of NASA data with emission data assimilation to support U.S. National Air Quality Forecasting Capability and WMO regional chemical reanalysis</t>
  </si>
  <si>
    <t>NASA/Emission Data Assimilation</t>
  </si>
  <si>
    <t>Schnur, Joel M</t>
  </si>
  <si>
    <t>203621</t>
  </si>
  <si>
    <t>Advanced Bio Molecular Science</t>
  </si>
  <si>
    <t>NRL/Advanced Bio Molecular Science</t>
  </si>
  <si>
    <t>CSIS Grants &amp; Contracts</t>
  </si>
  <si>
    <t xml:space="preserve">Sun, Kun </t>
  </si>
  <si>
    <t>203996</t>
  </si>
  <si>
    <t>Design and Implementation of Decoy Enhanced Dynamic Virtualization Networks</t>
  </si>
  <si>
    <t>ONR/DesignImplementationDecoy</t>
  </si>
  <si>
    <t>MCCS Grants &amp; Contracts</t>
  </si>
  <si>
    <t xml:space="preserve">Edwards, Cody </t>
  </si>
  <si>
    <t>222571</t>
  </si>
  <si>
    <t>Private Industry Grants</t>
  </si>
  <si>
    <t>SMSC ConocoPhillips Scholars and Certificate Program</t>
  </si>
  <si>
    <t>ConocoPhillips/Cert Program</t>
  </si>
  <si>
    <t>ConocoPhillips</t>
  </si>
  <si>
    <t>204388</t>
  </si>
  <si>
    <t xml:space="preserve">CINA P1: Tracing Networks of Gangs using Data  Analytics </t>
  </si>
  <si>
    <t>DHS/CINA:P1- TracingNetworksofGangs</t>
  </si>
  <si>
    <t>Weisburd, David Lee</t>
  </si>
  <si>
    <t>204396</t>
  </si>
  <si>
    <t xml:space="preserve">CINA P6: Using Innovative Geospatial Technologies and Agent Based Modeling to Combat Threats to Homeland Security </t>
  </si>
  <si>
    <t xml:space="preserve">DHS/CINA: P6- Agent Based Modeling </t>
  </si>
  <si>
    <t>Schar School of Policy &amp; Government</t>
  </si>
  <si>
    <t>SSPG Grants &amp; Contracts</t>
  </si>
  <si>
    <t>Hart, David M</t>
  </si>
  <si>
    <t>223212</t>
  </si>
  <si>
    <t>Other Foundation Grants</t>
  </si>
  <si>
    <t>Clean Energy Innovation Policy Project</t>
  </si>
  <si>
    <t>ITIF/BASCT/Clean Energy Project</t>
  </si>
  <si>
    <t>Information Technology and Innovati</t>
  </si>
  <si>
    <t>Bernstein, David E</t>
  </si>
  <si>
    <t>223169</t>
  </si>
  <si>
    <t>Liberty and Law Center</t>
  </si>
  <si>
    <t>GMUF/I/Liberty &amp; Law Ctr</t>
  </si>
  <si>
    <t>Taxman, Faye Sharon</t>
  </si>
  <si>
    <t>222814</t>
  </si>
  <si>
    <t>VA State Contracts</t>
  </si>
  <si>
    <t>SOARING3 E-learning Curriculum</t>
  </si>
  <si>
    <t>VADOC/SOARING3 E-Learning Curric.</t>
  </si>
  <si>
    <t>Virginia Department of Corrections(</t>
  </si>
  <si>
    <t>Psychology Grants &amp; Contracts</t>
  </si>
  <si>
    <t xml:space="preserve">Wiese, Eva </t>
  </si>
  <si>
    <t>204354</t>
  </si>
  <si>
    <t>Neurophysiological Correlates of Long-Term Human-Robot Interaction</t>
  </si>
  <si>
    <t>AirForce/Human-Robot- Interaction</t>
  </si>
  <si>
    <t>Rozell, Mark J</t>
  </si>
  <si>
    <t>223209</t>
  </si>
  <si>
    <t>FY2019 Faculty Travel &amp; Research Fund</t>
  </si>
  <si>
    <t>GMUF/FY2019 Faculty Travel&amp;Research</t>
  </si>
  <si>
    <t xml:space="preserve">Harris-Love, Michelle </t>
  </si>
  <si>
    <t>204151</t>
  </si>
  <si>
    <t>Mechanisms of Arm Recovery in Stroke Patients with Hand Paralysis</t>
  </si>
  <si>
    <t>NIH/Mechanisms of Arm Recovery</t>
  </si>
  <si>
    <t>Ferssizidis, Panagiota Zorbas</t>
  </si>
  <si>
    <t>204428</t>
  </si>
  <si>
    <t>Project Evaluation for the Project LINK for Pregnant and Postpartum Women (PPW) Grant</t>
  </si>
  <si>
    <t>DBHDS/SAMHSA/EvaluationProjectLink</t>
  </si>
  <si>
    <t>Olds, James L</t>
  </si>
  <si>
    <t>204454</t>
  </si>
  <si>
    <t>(SECAF 2030 S&amp;T) Ideas Lab for Imagining Artificial Intelligence and Augmented Cognition in the USAF of 2030</t>
  </si>
  <si>
    <t>AFRL/Imagining AI</t>
  </si>
  <si>
    <t>Physics &amp; Astronomy G&amp;C</t>
  </si>
  <si>
    <t xml:space="preserve">Duxbury, Thomas </t>
  </si>
  <si>
    <t>204341</t>
  </si>
  <si>
    <t>International Phobos/Deimos Landing Site Working Group</t>
  </si>
  <si>
    <t>NASA/Int'l Phobos/Deimos Site</t>
  </si>
  <si>
    <t>Ctr Comp Fluid Dyn Grants &amp; Cntrcts</t>
  </si>
  <si>
    <t xml:space="preserve">Yang, Chi </t>
  </si>
  <si>
    <t>204209</t>
  </si>
  <si>
    <t>Development of a Methodology for Simulation-Based Design of Ship Hull Forms</t>
  </si>
  <si>
    <t>ONR/Design of Ship Hull Forms</t>
  </si>
  <si>
    <t>Mechanical Engineering G&amp;C</t>
  </si>
  <si>
    <t xml:space="preserve">Sahraei Esfahani, Elham </t>
  </si>
  <si>
    <t>222957</t>
  </si>
  <si>
    <t>Univ,Assoc,Foreign Entities Grants</t>
  </si>
  <si>
    <t>Modeling of Lithium Ion Batteries under Mechanical Abuse</t>
  </si>
  <si>
    <t>MIT/Battery Consortium</t>
  </si>
  <si>
    <t>Massachusetts Institute of Technolo</t>
  </si>
  <si>
    <t>Battery Consortium</t>
  </si>
  <si>
    <t>CTPPPP Grants &amp; Contracts</t>
  </si>
  <si>
    <t>Shelley, Louise Isobel</t>
  </si>
  <si>
    <t>204413</t>
  </si>
  <si>
    <t>CINA P3a: U.S. Human Trafficking Hubs and Their Foreign Connections</t>
  </si>
  <si>
    <t>DHS/CINA:P3a-Human Trafficking Hubs</t>
  </si>
  <si>
    <t>Communication Grants &amp; Contracts</t>
  </si>
  <si>
    <t>Maibach, Edward Wile</t>
  </si>
  <si>
    <t>204076</t>
  </si>
  <si>
    <t>Enhancing the Effectiveness of NASA Climate Communication</t>
  </si>
  <si>
    <t>NASA/Climate Communication</t>
  </si>
  <si>
    <t>Lerch, Jennifer Ann</t>
  </si>
  <si>
    <t>223179</t>
  </si>
  <si>
    <t>Non-Va State Contracts</t>
  </si>
  <si>
    <t>Hidalgo RNR and API</t>
  </si>
  <si>
    <t>Hidalgo County/RNR &amp; API</t>
  </si>
  <si>
    <t>County of Hildago</t>
  </si>
  <si>
    <t xml:space="preserve">Brodsky, Alexander </t>
  </si>
  <si>
    <t>204448</t>
  </si>
  <si>
    <t>Manufacturing model repository: methods and standards for construction, reuse, and decision support</t>
  </si>
  <si>
    <t>NIST/Manufacturing Model Repository</t>
  </si>
  <si>
    <t>US Department of Commerce (US DOC)</t>
  </si>
  <si>
    <t>Hakami, Ramin M</t>
  </si>
  <si>
    <t>204125</t>
  </si>
  <si>
    <t>Infection Site Targeted Antitoxin Antibody (ISTAb) against Bacillus anthracis</t>
  </si>
  <si>
    <t>IBT/NIH/STTR/R41/ISTAb Bacillus</t>
  </si>
  <si>
    <t>Integrated Biotherapeutics, Inc.</t>
  </si>
  <si>
    <t>Department of Health and Human Services</t>
  </si>
  <si>
    <t>Chemistry Grants &amp; Contracts</t>
  </si>
  <si>
    <t xml:space="preserve">Couch, Robin </t>
  </si>
  <si>
    <t>203854</t>
  </si>
  <si>
    <t>Other DOD Grants</t>
  </si>
  <si>
    <t>Metabolic Signatures of Antimicrobial Resistance</t>
  </si>
  <si>
    <t>DTRA/Antimicrobial Resistance</t>
  </si>
  <si>
    <t xml:space="preserve">Guo, Zhichang </t>
  </si>
  <si>
    <t>203913</t>
  </si>
  <si>
    <t>Improving subseasonal to seasonal forecast skill of North American precipitation and surface air temperature using multi-model strategy</t>
  </si>
  <si>
    <t>NOAA/Improving Forecast Skill</t>
  </si>
  <si>
    <t xml:space="preserve">Huang, Bohua </t>
  </si>
  <si>
    <t>204343</t>
  </si>
  <si>
    <t>Understanding the sources of US drought predictability using seasonal reforecasts of sixty years (1958-2017) initialized with multiple land analyses</t>
  </si>
  <si>
    <t>NOAA/Reforecasts of sixty years</t>
  </si>
  <si>
    <t xml:space="preserve">Zhao, Erhai </t>
  </si>
  <si>
    <t>203769</t>
  </si>
  <si>
    <t>Topological Phases of Ultracold Atoms Beyond Standard Optical Lattices</t>
  </si>
  <si>
    <t>Univ of Pitt/AFOSR/Opt.Lattic 2016</t>
  </si>
  <si>
    <t>University Of Pittsburgh</t>
  </si>
  <si>
    <t>Air Force</t>
  </si>
  <si>
    <t xml:space="preserve">Mishin, Yuri </t>
  </si>
  <si>
    <t>204429</t>
  </si>
  <si>
    <t>200297</t>
  </si>
  <si>
    <t>DOE Grants</t>
  </si>
  <si>
    <t>Grain Boundary Diffusion in Electronic and Structural Materials</t>
  </si>
  <si>
    <t>DOE/Grain Diffusion</t>
  </si>
  <si>
    <t>US Department of Energy US DOE</t>
  </si>
  <si>
    <t>CAPMM Grants &amp; Contracts</t>
  </si>
  <si>
    <t>Petricoin, Emanuel F</t>
  </si>
  <si>
    <t>204432</t>
  </si>
  <si>
    <t>Austere Environment Consortium for Enhanced Sepsis Outcomes (ACESO)- 2018</t>
  </si>
  <si>
    <t>HJF/DOD/NMLC/ACESO/2018</t>
  </si>
  <si>
    <t>Henry M. Jackson Foundation</t>
  </si>
  <si>
    <t>Naval Medical Logistics Command</t>
  </si>
  <si>
    <t xml:space="preserve">Keromytis, Angelos </t>
  </si>
  <si>
    <t>204202</t>
  </si>
  <si>
    <t>IPA Program Manager in Information Innovations Office at DARPA</t>
  </si>
  <si>
    <t>DARPA/IPA Program Manager</t>
  </si>
  <si>
    <t xml:space="preserve">Narayanan, Aarthi </t>
  </si>
  <si>
    <t>204410</t>
  </si>
  <si>
    <t>Assessment of Infection Induced Inflammation in The Blood Barrier and Utility of Anti-Inflammatory Strategies</t>
  </si>
  <si>
    <t>Vanderbilt/LANS/DOE/Blood Barrier</t>
  </si>
  <si>
    <t>Vanderbilt University</t>
  </si>
  <si>
    <t>US Department of Energy</t>
  </si>
  <si>
    <t>Global &amp; Community Health G&amp;C</t>
  </si>
  <si>
    <t xml:space="preserve">Gupta, Jhumka </t>
  </si>
  <si>
    <t>223049</t>
  </si>
  <si>
    <t>Innovations in understanding and responding to the psycho-social health impacts of endometriosis among young adult women</t>
  </si>
  <si>
    <t>EFA/Psycho-Social Endometriosis</t>
  </si>
  <si>
    <t>Endometriosis Foundation of America</t>
  </si>
  <si>
    <t>Atmospheric, Ocean, &amp; Earth Sci G&amp;C</t>
  </si>
  <si>
    <t>Dirmeyer, Paul A</t>
  </si>
  <si>
    <t>203912</t>
  </si>
  <si>
    <t>North American Heat Wave Predictability: Assessing the Role of Land Surface Initialization on S2S and NMME Model Forecasts</t>
  </si>
  <si>
    <t>NOAA/S2S and NMME Model Forecasts</t>
  </si>
  <si>
    <t>Esposito-Smythers, Christianne Lee</t>
  </si>
  <si>
    <t>223181</t>
  </si>
  <si>
    <t>VA  Local Govt Contracts</t>
  </si>
  <si>
    <t>Training Institute in Evidence-Based Assessment &amp; Intervention</t>
  </si>
  <si>
    <t>FFXCO/Evidence Based Assessment</t>
  </si>
  <si>
    <t>County of Fairfax</t>
  </si>
  <si>
    <t>222519</t>
  </si>
  <si>
    <t>Program on Climate &amp; Health</t>
  </si>
  <si>
    <t>GMUF/Program on Climate &amp; Health</t>
  </si>
  <si>
    <t>School for Conflict Analysis&amp;Resol</t>
  </si>
  <si>
    <t>S-CAR Grants &amp; Contracts</t>
  </si>
  <si>
    <t>Shedd, Juliette R</t>
  </si>
  <si>
    <t>204394</t>
  </si>
  <si>
    <t>Facilitated IEP Meeting Project</t>
  </si>
  <si>
    <t>VDOE/USDE/Facilitated IEP FY18</t>
  </si>
  <si>
    <t>Virginia Department of Education</t>
  </si>
  <si>
    <t>US Department of Education</t>
  </si>
  <si>
    <t xml:space="preserve">Inglis, Robert </t>
  </si>
  <si>
    <t>222474</t>
  </si>
  <si>
    <t>222146</t>
  </si>
  <si>
    <t>Energy &amp; Enterprise Initiative</t>
  </si>
  <si>
    <t>GMUF/Energy &amp; Enterprise Initiative</t>
  </si>
  <si>
    <t>Jafari, Sheherazade R</t>
  </si>
  <si>
    <t>223215</t>
  </si>
  <si>
    <t>Healing the Wounds of the Civil War</t>
  </si>
  <si>
    <t>CCNY/Healing Wounds</t>
  </si>
  <si>
    <t>Carnegie Corporation of New York In</t>
  </si>
  <si>
    <t xml:space="preserve">Jajodia, Sushil </t>
  </si>
  <si>
    <t>203960</t>
  </si>
  <si>
    <t>COTS Approach to Information Security</t>
  </si>
  <si>
    <t>PFP/DARPA/EXP/EnhanceCyber Def</t>
  </si>
  <si>
    <t>Progeny Systems</t>
  </si>
  <si>
    <t>Office of Naval Research</t>
  </si>
  <si>
    <t xml:space="preserve">Buckley, Martha </t>
  </si>
  <si>
    <t>204261</t>
  </si>
  <si>
    <t>Changes in the subpolar North Atlantic: from the 1990s salinification to the 2015 cold blob</t>
  </si>
  <si>
    <t>CCI/NASA/Subpolar North Atlantic</t>
  </si>
  <si>
    <t>Cambridge Climate Institute</t>
  </si>
  <si>
    <t>NASA</t>
  </si>
  <si>
    <t>Comp &amp; Data Sci G&amp;C</t>
  </si>
  <si>
    <t xml:space="preserve">Papaconstantopoulos, Dimitrios </t>
  </si>
  <si>
    <t>204397</t>
  </si>
  <si>
    <t>203719</t>
  </si>
  <si>
    <t>Tight-binding-based Method for Simulations of Complex Materials with Accompanying Database</t>
  </si>
  <si>
    <t>DOE/Simulation of Complex Materials</t>
  </si>
  <si>
    <t xml:space="preserve">Weigel, Robert </t>
  </si>
  <si>
    <t>204444</t>
  </si>
  <si>
    <t>API and Tools for a Time Series Data API</t>
  </si>
  <si>
    <t>NASA/API and Tools Time Series Data</t>
  </si>
  <si>
    <t>203931</t>
  </si>
  <si>
    <t>The Western Transition Zone as a Gatekeeper for the North Atlantic MOC Throughput</t>
  </si>
  <si>
    <t>NOAA/North Atlantic MOC Throughput</t>
  </si>
  <si>
    <t>Rudes, Danielle S</t>
  </si>
  <si>
    <t>204402</t>
  </si>
  <si>
    <t>Fairfax County JDRDC Court Services Unit; Risk/Needs Assessment for Adult Community Corrections</t>
  </si>
  <si>
    <t>FFXCO/VADCJS/DOJ/JDRDC</t>
  </si>
  <si>
    <t>Department of Justice (BJA)</t>
  </si>
  <si>
    <t>CRA Grants &amp; Contracts</t>
  </si>
  <si>
    <t>Clower, Terry Lee</t>
  </si>
  <si>
    <t>204389</t>
  </si>
  <si>
    <t xml:space="preserve">Economic Costs and Benefits of Land Conservations and Natural Resource Protection in Lower Chickahominy River Watershed </t>
  </si>
  <si>
    <t>VDEQ/NOAA/Land Conservation</t>
  </si>
  <si>
    <t>Virginia Department of Environmenta</t>
  </si>
  <si>
    <t>NOAA</t>
  </si>
  <si>
    <t>Health Administration &amp; Policy G&amp;C</t>
  </si>
  <si>
    <t xml:space="preserve">Evans Cuellar, Alison </t>
  </si>
  <si>
    <t>223194</t>
  </si>
  <si>
    <t>Examining the impact of physician consolidation on the cost of care and how this relationship varies across community and provider characteristics</t>
  </si>
  <si>
    <t>Examining the impact of physician c</t>
  </si>
  <si>
    <t>Robert Wood Johnson Foundation</t>
  </si>
  <si>
    <t>204422</t>
  </si>
  <si>
    <t>Other Federal Agencies Contracts</t>
  </si>
  <si>
    <t>Smithsonian-Mason Conservation Education Program</t>
  </si>
  <si>
    <t>SI/ConservationEducationProgram</t>
  </si>
  <si>
    <t>The Smithsonian Institution</t>
  </si>
  <si>
    <t xml:space="preserve">Gingold, Yotam </t>
  </si>
  <si>
    <t>203459</t>
  </si>
  <si>
    <t>CAREER:  Direct Manipulation of Numerical Optimization for Structured Geometry Creation</t>
  </si>
  <si>
    <t>NSF/CAREER: Structured Geometry</t>
  </si>
  <si>
    <t>History&amp;Art Hist Grants &amp; Contract</t>
  </si>
  <si>
    <t>Schrum, Kelly R</t>
  </si>
  <si>
    <t>204433</t>
  </si>
  <si>
    <t>For Us the Living: Learning from the Stories of the Alexandria National Cemetery</t>
  </si>
  <si>
    <t>VA/For Us the Living</t>
  </si>
  <si>
    <t>Dept of Veterans Affairs</t>
  </si>
  <si>
    <t>SEOR Grants &amp; Contracts</t>
  </si>
  <si>
    <t xml:space="preserve">Sokolov, Vadim </t>
  </si>
  <si>
    <t>204461</t>
  </si>
  <si>
    <t>Energy Efficient Logistics: Behavior-Based Policymaking at NYC-Albany Corridor</t>
  </si>
  <si>
    <t>RPI/DOE/Energy Logistics</t>
  </si>
  <si>
    <t>Rensselaer Polytechnic Institute</t>
  </si>
  <si>
    <t>U.S. Department of Energy (DOE)</t>
  </si>
  <si>
    <t>204097</t>
  </si>
  <si>
    <t>An Integration and Evaluation Framework for ESPC Coupled Models</t>
  </si>
  <si>
    <t>ONR/Framework ESPC Coupled Models</t>
  </si>
  <si>
    <t>Kennedy, William G</t>
  </si>
  <si>
    <t>203853</t>
  </si>
  <si>
    <t>A Framework for Modeling Society Following a Nuclear WMD Event</t>
  </si>
  <si>
    <t>DTRA/Nuclear WMD Event</t>
  </si>
  <si>
    <t>LaToza, Thomas David</t>
  </si>
  <si>
    <t>203777</t>
  </si>
  <si>
    <t>Crowd Programming</t>
  </si>
  <si>
    <t>UCI/NSF/Crowd Programming</t>
  </si>
  <si>
    <t>Regents of the University of Califo</t>
  </si>
  <si>
    <t>Simon, Robert P</t>
  </si>
  <si>
    <t>204390</t>
  </si>
  <si>
    <t>Information Assurance Research for Industrial Control and Logistics Systems (IARICL)</t>
  </si>
  <si>
    <t>VECTARE/DOD/IARICL</t>
  </si>
  <si>
    <t>VECTARE LLC</t>
  </si>
  <si>
    <t>Department of Defense</t>
  </si>
  <si>
    <t>SSB Grants &amp; Contracts</t>
  </si>
  <si>
    <t xml:space="preserve">Andalibi, Ali </t>
  </si>
  <si>
    <t>222975</t>
  </si>
  <si>
    <t>222970</t>
  </si>
  <si>
    <t>Other Foundation Contracts</t>
  </si>
  <si>
    <t>Proteomics in Tumors and Development of Vector Based Therapeutics</t>
  </si>
  <si>
    <t>Inova/Mason/ProteomicsTumors-OpsCst</t>
  </si>
  <si>
    <t>Inova Healthcare</t>
  </si>
  <si>
    <t>Statistics Grants &amp; Contracts</t>
  </si>
  <si>
    <t xml:space="preserve">Tang, Liansheng </t>
  </si>
  <si>
    <t>204441</t>
  </si>
  <si>
    <t>HHS Contracts</t>
  </si>
  <si>
    <t xml:space="preserve">Intergovernmental Personnel Act Assignment Agreement: Liansheng Tang </t>
  </si>
  <si>
    <t>DHHS/NIH/IPA: Liansheng Tang</t>
  </si>
  <si>
    <t>204073</t>
  </si>
  <si>
    <t>203446</t>
  </si>
  <si>
    <t>Army Contracts</t>
  </si>
  <si>
    <t>Phosphoproteomic Profiling and Functional Characterization of Host Response to Pathogens through Intracellular and Intercellular Signaling</t>
  </si>
  <si>
    <t>USAMRAA/Phosphoproteomic Profiling</t>
  </si>
  <si>
    <t>US Department of the Army</t>
  </si>
  <si>
    <t xml:space="preserve">Klimov, Dmitri </t>
  </si>
  <si>
    <t>204159</t>
  </si>
  <si>
    <t>Computational screening platform for predicting protein-DNA binding interfaces</t>
  </si>
  <si>
    <t>PNL/DOD/SBIR:DNA Binding Phase II</t>
  </si>
  <si>
    <t>Parabon NanoLabs, Inc.</t>
  </si>
  <si>
    <t>US Army</t>
  </si>
  <si>
    <t xml:space="preserve">Murphy, Amy </t>
  </si>
  <si>
    <t>204421</t>
  </si>
  <si>
    <t>JBS RNR</t>
  </si>
  <si>
    <t>JBS/SAMHSA/RNR</t>
  </si>
  <si>
    <t>JBS International, Inc</t>
  </si>
  <si>
    <t>204424</t>
  </si>
  <si>
    <t>Army Grants</t>
  </si>
  <si>
    <t>Stabilization and Strengthening of Nano-Crystalline Materials by Alloying</t>
  </si>
  <si>
    <t>ARO/NanoCrystalline Materials Alloy</t>
  </si>
  <si>
    <t xml:space="preserve">Rice, Matthew </t>
  </si>
  <si>
    <t>204365</t>
  </si>
  <si>
    <t>Operational-Level Optimization of Autonomous Logistics Enterprises</t>
  </si>
  <si>
    <t>UA/ONR/Autonomous Logistics</t>
  </si>
  <si>
    <t>University of Alabama</t>
  </si>
  <si>
    <t xml:space="preserve">Diao, Guoqing </t>
  </si>
  <si>
    <t>222562</t>
  </si>
  <si>
    <t>Univ,Assoc,For Entity Contracts</t>
  </si>
  <si>
    <t>Design Consistent and Non-Inferiority Multiple Region Clinical Trial</t>
  </si>
  <si>
    <t>UNC/Amgen/Design Clinical Trial</t>
  </si>
  <si>
    <t>University of North Carolina at Cha</t>
  </si>
  <si>
    <t>Amgen Inc.</t>
  </si>
  <si>
    <t>204455</t>
  </si>
  <si>
    <t>223188</t>
  </si>
  <si>
    <t>Private Industry Contracts</t>
  </si>
  <si>
    <t>Support for the Medical Society Consortium on Climate &amp; Health</t>
  </si>
  <si>
    <t>J&amp;J/Consortium on Climate &amp; Health</t>
  </si>
  <si>
    <t>Johnson &amp; Johnson Services, Inc.</t>
  </si>
  <si>
    <t>204399</t>
  </si>
  <si>
    <t>Contributions to NOAA’s Next-Generation Global Coupled System 
for Week-3 and Week-4 Weather Prediction</t>
  </si>
  <si>
    <t xml:space="preserve">UMD/NOAA/Global Weather Prediction </t>
  </si>
  <si>
    <t>State Of Maryland</t>
  </si>
  <si>
    <t>National Oceanic and Atmospheric Administration</t>
  </si>
  <si>
    <t xml:space="preserve">Fischer, Jacqueline </t>
  </si>
  <si>
    <t>204440</t>
  </si>
  <si>
    <t>NASA Grants</t>
  </si>
  <si>
    <t>Probing Radiation Pressure and Hot Gas Feedback through Spectral Simulation of Mid-IR to Submillimeter Fine-Structure Lines in Ultraluminous Infrared Galaxies</t>
  </si>
  <si>
    <t>NASA/ProbingRadiationPressure</t>
  </si>
  <si>
    <t>223195</t>
  </si>
  <si>
    <t xml:space="preserve">Homayoun, Houman </t>
  </si>
  <si>
    <t>204437</t>
  </si>
  <si>
    <t>Mobilizing the Micro-Ops: Securing Processor Architectures via Context-Sensitive Decoding</t>
  </si>
  <si>
    <t>UCSD/DARPA/Mobilizing Micro-Ops</t>
  </si>
  <si>
    <t>Learning Agents Center G &amp; C</t>
  </si>
  <si>
    <t>Tecuci, Gheorghe D</t>
  </si>
  <si>
    <t>204086</t>
  </si>
  <si>
    <t>Air Force Contracts</t>
  </si>
  <si>
    <t>Agile Cognitive Assistants for Advanced Persistent Threat Detection</t>
  </si>
  <si>
    <t>USAF/Agile Cognitive Assistants</t>
  </si>
  <si>
    <t>223196</t>
  </si>
  <si>
    <t>Academic Research Collaboration between Otsuka and GMU</t>
  </si>
  <si>
    <t>Otsuka/TO 2- 01012018-12312018</t>
  </si>
  <si>
    <t>Otsuka Pharmaceutical Development &amp;</t>
  </si>
  <si>
    <t>Hieb, Michael R</t>
  </si>
  <si>
    <t>204080</t>
  </si>
  <si>
    <t>Simulation Interoperability to Mission Control (SIMCI)</t>
  </si>
  <si>
    <t>EOIR/DOD/EXP/SIMCI</t>
  </si>
  <si>
    <t>EOIR Technologies</t>
  </si>
  <si>
    <t>ESP Grants &amp; Contracts</t>
  </si>
  <si>
    <t>Kennedy, Christopher J</t>
  </si>
  <si>
    <t>223184</t>
  </si>
  <si>
    <t>Oil price volatility, carbon taxes, and macroeconomic performance: theory and evidence</t>
  </si>
  <si>
    <t>AMS/Oil Price Volatility</t>
  </si>
  <si>
    <t>Alliance for Market Solutions</t>
  </si>
  <si>
    <t>Vitter, Zoe Eleanor</t>
  </si>
  <si>
    <t>223190</t>
  </si>
  <si>
    <t>RB:ABSPY Evaluation</t>
  </si>
  <si>
    <t>CityofSeattle/RB:ABSPY Evaluation</t>
  </si>
  <si>
    <t>City of Seattle</t>
  </si>
  <si>
    <t xml:space="preserve">Alemi, Farrokh </t>
  </si>
  <si>
    <t>204431</t>
  </si>
  <si>
    <t>Component A: Impact of community factors on geographic disparities in diabetes and obesity nationwide</t>
  </si>
  <si>
    <t>NYU/CDC/Diabetes and Obesity Nation</t>
  </si>
  <si>
    <t>New York University</t>
  </si>
  <si>
    <t>Department of Health and Human Services (CDC)</t>
  </si>
  <si>
    <t>203818</t>
  </si>
  <si>
    <t>Extreme DDoS Defense- TA3</t>
  </si>
  <si>
    <t>Vencore/DARPA/Extreme DDoS TA3</t>
  </si>
  <si>
    <t>Vencore Labs Inc</t>
  </si>
  <si>
    <t>Weingartner, Joseph C</t>
  </si>
  <si>
    <t>204412</t>
  </si>
  <si>
    <t>The Habitability of Collisionally Formed and Tidally Heated Trans-Neptunian Objects</t>
  </si>
  <si>
    <t>NASA/ROSES/Renaud/Habitability</t>
  </si>
  <si>
    <t>Gordon, Samuel Dov</t>
  </si>
  <si>
    <t>203721</t>
  </si>
  <si>
    <t>Jana: Ensuring Secure, Private, and Flexible Data Access</t>
  </si>
  <si>
    <t>Galois/DOD/JANA</t>
  </si>
  <si>
    <t>Galois Inc</t>
  </si>
  <si>
    <t xml:space="preserve">Aguirre, A Alonso </t>
  </si>
  <si>
    <t>221731</t>
  </si>
  <si>
    <t>Restricted Revenue Funds</t>
  </si>
  <si>
    <t>Boat Time III</t>
  </si>
  <si>
    <t>Rev/Boat Time III</t>
  </si>
  <si>
    <t>Revenue</t>
  </si>
  <si>
    <t>CISC Grants &amp; Contracts</t>
  </si>
  <si>
    <t xml:space="preserve">Yang, Chaowei </t>
  </si>
  <si>
    <t>203327</t>
  </si>
  <si>
    <t>203033</t>
  </si>
  <si>
    <t>Collaborative Research: I/UCRC: Center for Spatiotemporal Thinking, Computing and Applications</t>
  </si>
  <si>
    <t>NSF/I/UCRC: CSTCA</t>
  </si>
  <si>
    <t>College of Educ &amp; Human Development</t>
  </si>
  <si>
    <t>CIE Grants &amp; Contracts</t>
  </si>
  <si>
    <t>Shin, Joan Kang</t>
  </si>
  <si>
    <t>204301</t>
  </si>
  <si>
    <t>FY16 AE E-Teacher Program Course Delivery (Teaching English to Young Learners)</t>
  </si>
  <si>
    <t>FHI360/USDOS/TEYL</t>
  </si>
  <si>
    <t>Family Health International</t>
  </si>
  <si>
    <t>U.S. Department of State</t>
  </si>
  <si>
    <t>202304</t>
  </si>
  <si>
    <t>Simulation of Naval Materials</t>
  </si>
  <si>
    <t>NRL/Naval Materials</t>
  </si>
  <si>
    <t>Rehabilitation Science G&amp;C</t>
  </si>
  <si>
    <t xml:space="preserve">Chin, Lisa </t>
  </si>
  <si>
    <t>204095</t>
  </si>
  <si>
    <t>IPA Agreement for Lisa Chin - 2017-2018</t>
  </si>
  <si>
    <t>NIH/IPA for Lisa Chin 2017-2018</t>
  </si>
  <si>
    <t>Social Work Grants &amp; Contracts</t>
  </si>
  <si>
    <t>Tompkins, Catherine J</t>
  </si>
  <si>
    <t>222942</t>
  </si>
  <si>
    <t>Kinship Family Institute</t>
  </si>
  <si>
    <t>FFXCO/Kinship Family Institute</t>
  </si>
  <si>
    <t xml:space="preserve">Espina, Virginia </t>
  </si>
  <si>
    <t>223171</t>
  </si>
  <si>
    <t>Pilot study to investigate targetable metabolic pathways sustaining locally advanced triple negative (TN) breast cancer and associated genomic alterations</t>
  </si>
  <si>
    <t>Baylor/Advanced TN Pilot Study</t>
  </si>
  <si>
    <t>Baylor Research Institute</t>
  </si>
  <si>
    <t>Collins, John P</t>
  </si>
  <si>
    <t>204391</t>
  </si>
  <si>
    <t>John Collins Interagency Personnel Agreement</t>
  </si>
  <si>
    <t>NIH/IPA: J Collins 11/2017 - 9/2018</t>
  </si>
  <si>
    <t>Dalal, Reeshad S</t>
  </si>
  <si>
    <t>204416</t>
  </si>
  <si>
    <t>Cybersecurity and Organizational Science Workshop</t>
  </si>
  <si>
    <t>NSF/Cybersecurity Workshop</t>
  </si>
  <si>
    <t>204051</t>
  </si>
  <si>
    <t>Effect of Exercise Training on Physical, Cognitive and Behavioral Function in Patients with Traumatic Brain Injury</t>
  </si>
  <si>
    <t>HJF/USUHS/Traumatic Brain Injury</t>
  </si>
  <si>
    <t>Department of Defense (USUHS)</t>
  </si>
  <si>
    <t>223180</t>
  </si>
  <si>
    <t>Pilbara Strike Project</t>
  </si>
  <si>
    <t>Monash/PilbaraStrikeProject</t>
  </si>
  <si>
    <t>Monash University</t>
  </si>
  <si>
    <t>CHP&amp;E Grants &amp; Contracts</t>
  </si>
  <si>
    <t>Nichols, Len Marcus</t>
  </si>
  <si>
    <t>223207</t>
  </si>
  <si>
    <t>Health Care Benefits Builder Case Study</t>
  </si>
  <si>
    <t>IWW/Health Care Benefits Builder</t>
  </si>
  <si>
    <t>Inside Workplace Wellness</t>
  </si>
  <si>
    <t>Murray-John, Patrick D</t>
  </si>
  <si>
    <t>204426</t>
  </si>
  <si>
    <t>NEH Grants</t>
  </si>
  <si>
    <t>Omeka S ORCID Integration</t>
  </si>
  <si>
    <t>NEH/Omeka S ORCID</t>
  </si>
  <si>
    <t>National Endowment for the Humaniti</t>
  </si>
  <si>
    <t>Executive &amp; Professional Education</t>
  </si>
  <si>
    <t>EPE Contract Noncr Non-Fed G&amp;C</t>
  </si>
  <si>
    <t>Leeds-Brody, Kate Ashley</t>
  </si>
  <si>
    <t>229659</t>
  </si>
  <si>
    <t>OCPE Non-Fed Grants &amp; Contracts</t>
  </si>
  <si>
    <t>Vanto Group-FY18-Leadership Inventing the Future</t>
  </si>
  <si>
    <t>EPE/Vanto-FY18-PELS 0100 A06</t>
  </si>
  <si>
    <t>Vanto Group Inc</t>
  </si>
  <si>
    <t>McGlinchey, Eric Max</t>
  </si>
  <si>
    <t>204072</t>
  </si>
  <si>
    <t>Russian, Chinese, Militant and Ideologically Extremist Messaging Effects on United States Favorability Perceptions in Central Asia</t>
  </si>
  <si>
    <t>ARO/Messaging Effects</t>
  </si>
  <si>
    <t>University Life</t>
  </si>
  <si>
    <t>Univ Life Grants &amp; Contracts</t>
  </si>
  <si>
    <t xml:space="preserve">Jorgenson, Linn </t>
  </si>
  <si>
    <t>204403</t>
  </si>
  <si>
    <t>Comprehensive Services for Victims of Sexual Assault, Dating/Domestic Violence and Stalking</t>
  </si>
  <si>
    <t>VADCJS/DOJ/VSTOP 18</t>
  </si>
  <si>
    <t>Dept Of Criminal Justice Serv</t>
  </si>
  <si>
    <t>US Department of Justice</t>
  </si>
  <si>
    <t>Gill, Charlotte E</t>
  </si>
  <si>
    <t>204386</t>
  </si>
  <si>
    <t>LISC BCJI Training and Technical Assistance--Data Collection Framework</t>
  </si>
  <si>
    <t>LISC/DOJ/ Data Collection Framework</t>
  </si>
  <si>
    <t>Local Initiatives Support Corporati</t>
  </si>
  <si>
    <t>Department of Justice</t>
  </si>
  <si>
    <t>Early ID Grants &amp; Contracts</t>
  </si>
  <si>
    <t>Davis, Khaseem Frederick</t>
  </si>
  <si>
    <t>221348</t>
  </si>
  <si>
    <t>VA Local Govt Grants</t>
  </si>
  <si>
    <t>FCPS/Fairfax County Public Schools Early Identification Program - Academic Year</t>
  </si>
  <si>
    <t>FCPS/FCPS EIP - AY</t>
  </si>
  <si>
    <t>Fairfax County Public Schools</t>
  </si>
  <si>
    <t>223219</t>
  </si>
  <si>
    <t>Jacquemin Family Foundation Fellowship</t>
  </si>
  <si>
    <t>GMUF/Jacquemin Family Fellowship</t>
  </si>
  <si>
    <t xml:space="preserve">Zhang, Jie </t>
  </si>
  <si>
    <t>204400</t>
  </si>
  <si>
    <t>A Comprehensive Study of Coronal Mass Ejection Morphology Based on Multi-viewpoint Observations from STEREO and SOHO</t>
  </si>
  <si>
    <t>JHUAPL/NASA/CME Stereo Soho</t>
  </si>
  <si>
    <t>Johns Hopkins University Applied Ph</t>
  </si>
  <si>
    <t>MEC Grants &amp; Contracts</t>
  </si>
  <si>
    <t>222445</t>
  </si>
  <si>
    <t>Revenue Collected under the Fauquier County MOU</t>
  </si>
  <si>
    <t>Revenue/Fauquier County MOU</t>
  </si>
  <si>
    <t>Economics Grants &amp; Contracts</t>
  </si>
  <si>
    <t>Tabarrok, Alex T</t>
  </si>
  <si>
    <t>220241</t>
  </si>
  <si>
    <t>Center for Public Choice</t>
  </si>
  <si>
    <t>GMUF/Ctr Public Choice</t>
  </si>
  <si>
    <t>Uhen, Mark David</t>
  </si>
  <si>
    <t>204457</t>
  </si>
  <si>
    <t>Paleobiology Database Adoption of RDA Scalable Dynamic Data Citation Methodology</t>
  </si>
  <si>
    <t>RPI/NSF/RDA Paleobiology Database</t>
  </si>
  <si>
    <t>National Science Foundation (NSF)</t>
  </si>
  <si>
    <t>GSE Educ Grants&amp;Contracts</t>
  </si>
  <si>
    <t xml:space="preserve">Varier, Divya </t>
  </si>
  <si>
    <t>204393</t>
  </si>
  <si>
    <t>Richmond Teacher Residency Program</t>
  </si>
  <si>
    <t>VCU/USDOE/Residency Program</t>
  </si>
  <si>
    <t>Virginia Commonwealth University</t>
  </si>
  <si>
    <t xml:space="preserve">US Department of Education </t>
  </si>
  <si>
    <t>Wage, Kathleen E</t>
  </si>
  <si>
    <t>203498</t>
  </si>
  <si>
    <t>Adaptive Beamforming and Random Matrix Theory</t>
  </si>
  <si>
    <t>ONR/Adaptive Beamforming</t>
  </si>
  <si>
    <t>203745</t>
  </si>
  <si>
    <t>Recognizing Unexplained Behavior in Network Events</t>
  </si>
  <si>
    <t>PSU/ARO/Unexplained Behavior</t>
  </si>
  <si>
    <t>Pennsylvania State Univ</t>
  </si>
  <si>
    <t>Army Research Office</t>
  </si>
  <si>
    <t xml:space="preserve">Ammann, Paul </t>
  </si>
  <si>
    <t>223186</t>
  </si>
  <si>
    <t>Automated Test Decision Framework</t>
  </si>
  <si>
    <t>MITRE/Automated Test Framework</t>
  </si>
  <si>
    <t>The MITRE Corporation</t>
  </si>
  <si>
    <t>204446</t>
  </si>
  <si>
    <t>NHD Veterans Legacy Program</t>
  </si>
  <si>
    <t>NHD/VA/Veterans Legacy Program</t>
  </si>
  <si>
    <t>National History Day Inc</t>
  </si>
  <si>
    <t>Mentor Protege G &amp; C</t>
  </si>
  <si>
    <t xml:space="preserve">Evans, Wayne </t>
  </si>
  <si>
    <t>203778</t>
  </si>
  <si>
    <t>NGA Leidos QSACK MPP</t>
  </si>
  <si>
    <t>Leidos/NGA/QSACK MPP</t>
  </si>
  <si>
    <t>Leidos Inc</t>
  </si>
  <si>
    <t>National Geospatial-Intelligence Agency</t>
  </si>
  <si>
    <t>204406</t>
  </si>
  <si>
    <t xml:space="preserve">IRS Stratified Sampling Methods </t>
  </si>
  <si>
    <t xml:space="preserve">MITRE/IRS/Stratified Sampling </t>
  </si>
  <si>
    <t>US Department of Treasury</t>
  </si>
  <si>
    <t>Costa, Paulo Cesar</t>
  </si>
  <si>
    <t>204279</t>
  </si>
  <si>
    <t>Derived and Integrated Cyber Effects (DICE)</t>
  </si>
  <si>
    <t>Raytheon/AFRL/EXP/DICE</t>
  </si>
  <si>
    <t>Raytheon Systems</t>
  </si>
  <si>
    <t>Air Force Research Lab</t>
  </si>
  <si>
    <t xml:space="preserve">Tanyu, Burak </t>
  </si>
  <si>
    <t>223211</t>
  </si>
  <si>
    <t>Evaluating the Contribution of Geotextile to the Performance of the Roadways</t>
  </si>
  <si>
    <t>VTRC/Evaluating Contribution</t>
  </si>
  <si>
    <t>Virginia Transportation Research Co</t>
  </si>
  <si>
    <t xml:space="preserve">Parker, Audra </t>
  </si>
  <si>
    <t>223150</t>
  </si>
  <si>
    <t>George Mason University Elementary PDS Internship Program- Prince William County Public Schools</t>
  </si>
  <si>
    <t>PWCPS/PDS Internship Program FY18</t>
  </si>
  <si>
    <t>Prince William County Public School</t>
  </si>
  <si>
    <t xml:space="preserve">Mehlenbeck, Robyn </t>
  </si>
  <si>
    <t>223205</t>
  </si>
  <si>
    <t>Community collaboration for clinical services - The Pediatric Group</t>
  </si>
  <si>
    <t xml:space="preserve">Pediatric Group/Clinical Services </t>
  </si>
  <si>
    <t>The Pediatric Group</t>
  </si>
  <si>
    <t>223221</t>
  </si>
  <si>
    <t>Arlington County RNR Simulation Tool</t>
  </si>
  <si>
    <t>ArlingtonCO/ACE Simulator</t>
  </si>
  <si>
    <t>Arlington County</t>
  </si>
  <si>
    <t>Liotta, Lance A</t>
  </si>
  <si>
    <t>222988</t>
  </si>
  <si>
    <t>GMUF/Beck Foundation/COS Faculty Fellowship</t>
  </si>
  <si>
    <t>GMUF/BeckFdn/COS Faculty Fellowship</t>
  </si>
  <si>
    <t>222984</t>
  </si>
  <si>
    <t>Schar Fund for Policy and Government</t>
  </si>
  <si>
    <t>GMUF/Schar Fund for Policy and Govt</t>
  </si>
  <si>
    <t>Kabbani, Nadine I</t>
  </si>
  <si>
    <t>222987</t>
  </si>
  <si>
    <t>VA State Grants</t>
  </si>
  <si>
    <t>Investigation of Factors Affecting Nicotine Vapor Intake in Adolescent Males and Females</t>
  </si>
  <si>
    <t>UVA/VFHY/Nicotine Vapor Intake Yr2</t>
  </si>
  <si>
    <t>University Of Virginia</t>
  </si>
  <si>
    <t>204173</t>
  </si>
  <si>
    <t>Pancreatic Ductal Adenocarcinoma is a Disease of Constitutive Autophagy</t>
  </si>
  <si>
    <t>Pitt/NIH/R01/Pancreatic Ductal</t>
  </si>
  <si>
    <t>223218</t>
  </si>
  <si>
    <t xml:space="preserve">Anti-Ransomware Testing </t>
  </si>
  <si>
    <t xml:space="preserve">MBSD/Anti-Ransomware Testing </t>
  </si>
  <si>
    <t>Mitsui Bussan Secure Directions, In</t>
  </si>
  <si>
    <t>Williams, David Curtis</t>
  </si>
  <si>
    <t>223069</t>
  </si>
  <si>
    <t>Center for Data Analytics</t>
  </si>
  <si>
    <t>GMUF/Center for Data Analytics</t>
  </si>
  <si>
    <t>222690</t>
  </si>
  <si>
    <t>222318</t>
  </si>
  <si>
    <t>Enhancement of CEOS WGISS Integrated Catalog (CWIC)</t>
  </si>
  <si>
    <t>GSTS/Enhancement of CWIC</t>
  </si>
  <si>
    <t>General Science and Technology Solu</t>
  </si>
  <si>
    <t xml:space="preserve">Moller Ferreira, Celso </t>
  </si>
  <si>
    <t>223199</t>
  </si>
  <si>
    <t>Marsh Resilience</t>
  </si>
  <si>
    <t>TNC/Marsh Resilience</t>
  </si>
  <si>
    <t>The Nature Conservancy</t>
  </si>
  <si>
    <t xml:space="preserve">Koper, Christopher </t>
  </si>
  <si>
    <t>204435</t>
  </si>
  <si>
    <t xml:space="preserve">Understanding the Impacts of Police Strategies and Practices Beyond Crime Reduction </t>
  </si>
  <si>
    <t>NORC/Police Strategies and Practice</t>
  </si>
  <si>
    <t>National Opinion Research Center</t>
  </si>
  <si>
    <t>223208</t>
  </si>
  <si>
    <t>A Web-based Training Program for Direct Care Workers in Long-term Care Communities:  Providing Knowledge and Skills to Implement a Music and Memory Intervention</t>
  </si>
  <si>
    <t>VCG/Web-Based Music &amp; Memory Interv</t>
  </si>
  <si>
    <t>The Virginia Center on Aging</t>
  </si>
  <si>
    <t>IST Grants &amp; Contracts</t>
  </si>
  <si>
    <t xml:space="preserve">Uzuner, Ozlem </t>
  </si>
  <si>
    <t>204430</t>
  </si>
  <si>
    <t>Challenges in Natural Language Processing in Clinical Text</t>
  </si>
  <si>
    <t>NIH/Language Processing</t>
  </si>
  <si>
    <t>204146</t>
  </si>
  <si>
    <t>JMHCP Learning Community</t>
  </si>
  <si>
    <t>CSG/BJA/JMHCP</t>
  </si>
  <si>
    <t>Council Of State Governments</t>
  </si>
  <si>
    <t>Bureau of Justice Assistance</t>
  </si>
  <si>
    <t xml:space="preserve">Yang, Ruixin </t>
  </si>
  <si>
    <t>223213</t>
  </si>
  <si>
    <t>Cloud Computing and Big Data Partner -2018</t>
  </si>
  <si>
    <t>STIS/Cloud Computing 2018</t>
  </si>
  <si>
    <t xml:space="preserve">Spatiotemporal Information Systems </t>
  </si>
  <si>
    <t>203877</t>
  </si>
  <si>
    <t>Distributed System Pattern Discovery Using Time Series Discords</t>
  </si>
  <si>
    <t>Vectare/DOD/CL/Dist Sys Pattern</t>
  </si>
  <si>
    <t>204442</t>
  </si>
  <si>
    <t>Resilient Autonomous Secure Common Operating Picture</t>
  </si>
  <si>
    <t>Foundry/USAF/EXP/SBIR/RASCL</t>
  </si>
  <si>
    <t>Foundry Defense Systems, Inc.</t>
  </si>
  <si>
    <t>US Air Force</t>
  </si>
  <si>
    <t>202818</t>
  </si>
  <si>
    <t>201553</t>
  </si>
  <si>
    <t>HRSC Co-I for Local and Global Cartography and Landing Site Charactorization</t>
  </si>
  <si>
    <t>JPL/NASA/HRSC-Co-I for Local Globa</t>
  </si>
  <si>
    <t>Jet Propulsion Laboratory</t>
  </si>
  <si>
    <t>204395</t>
  </si>
  <si>
    <t>204450</t>
  </si>
  <si>
    <t>203368</t>
  </si>
  <si>
    <t>Tools for Automated Detection and Assessment of Security Vulnerabilities in Mobile Applications</t>
  </si>
  <si>
    <t>DHS/Mobile Applications</t>
  </si>
  <si>
    <t xml:space="preserve">Esmaeili, Behzad </t>
  </si>
  <si>
    <t>204405</t>
  </si>
  <si>
    <t>Using 360 Panoramic Augmented Reality to Create a Fall Prevention Training Platform</t>
  </si>
  <si>
    <t xml:space="preserve">UF/USDOL/Training Platform </t>
  </si>
  <si>
    <t>University Of Florida</t>
  </si>
  <si>
    <t xml:space="preserve">US Department of Labor </t>
  </si>
  <si>
    <t>English Grants &amp; Contracts</t>
  </si>
  <si>
    <t>Baker, Sarah E</t>
  </si>
  <si>
    <t>204419</t>
  </si>
  <si>
    <t>C3WP High Need School Grant</t>
  </si>
  <si>
    <t>NWP/USDE/High Need School Grant</t>
  </si>
  <si>
    <t>National Writing Project</t>
  </si>
  <si>
    <t>204166</t>
  </si>
  <si>
    <t xml:space="preserve">Yang, Sue-Ming </t>
  </si>
  <si>
    <t>203773</t>
  </si>
  <si>
    <t>GMU Partnership with Roanoke County Police Department Delivering Mental Health Treatment Program</t>
  </si>
  <si>
    <t>Roanoke/BJA/Mental Health Program</t>
  </si>
  <si>
    <t>County of Roanoke</t>
  </si>
  <si>
    <t xml:space="preserve">Lattanzi, David </t>
  </si>
  <si>
    <t>204359</t>
  </si>
  <si>
    <t>High-dimensional Life-Cycle Modeling for Naval Survey Assessments</t>
  </si>
  <si>
    <t>ONR/Life Cycle Modeling</t>
  </si>
  <si>
    <t>220728</t>
  </si>
  <si>
    <t>Revenue/SBDC/Main</t>
  </si>
  <si>
    <t>204411</t>
  </si>
  <si>
    <t>Planning IUCRC George Mason University: Center for Hardware and Embedded System Security and Trust (CHEST)</t>
  </si>
  <si>
    <t>NSF/Planning IUCRC CHEST</t>
  </si>
  <si>
    <t xml:space="preserve">Odstrcil, Dusan </t>
  </si>
  <si>
    <t>204404</t>
  </si>
  <si>
    <t>NASA Focused Science Topic to Combine World IPS Data and Standardize its Analysis</t>
  </si>
  <si>
    <t>UCSD/NASA/World IPS Data</t>
  </si>
  <si>
    <t>University of California, San Diego</t>
  </si>
  <si>
    <t>O'Brien, Kristen Merrill</t>
  </si>
  <si>
    <t>223216</t>
  </si>
  <si>
    <t>Special Educators' Working Conditions in Self-Contained Settings for Students with Emotional and Behavioral Disorders</t>
  </si>
  <si>
    <t>BU/Spencer/SpEd Working Conditions</t>
  </si>
  <si>
    <t>Boston University</t>
  </si>
  <si>
    <t>204299</t>
  </si>
  <si>
    <t>Meier, Robert R</t>
  </si>
  <si>
    <t>204233</t>
  </si>
  <si>
    <t>Fed Pass- Thru State Contracts</t>
  </si>
  <si>
    <t>The Ionospheric Connection Explorer</t>
  </si>
  <si>
    <t>VT/UCB/NASA/Ionospheric Connection</t>
  </si>
  <si>
    <t>Virginia Tech</t>
  </si>
  <si>
    <t>204384</t>
  </si>
  <si>
    <t>203856</t>
  </si>
  <si>
    <t>Parsons-Mobius Mentor Protégé Program</t>
  </si>
  <si>
    <t>Parsons/DOD/Mobius MPP</t>
  </si>
  <si>
    <t>Parsons Government Services Inc.</t>
  </si>
  <si>
    <t>Grants &amp; Contracts Provost</t>
  </si>
  <si>
    <t>Ginsberg, Mark Richard</t>
  </si>
  <si>
    <t>221662</t>
  </si>
  <si>
    <t>Revenue/Confucius Institute</t>
  </si>
  <si>
    <t>Rev/Confucius Institute</t>
  </si>
  <si>
    <t>222873</t>
  </si>
  <si>
    <t>Molecular Modeling Approaches to Design and Test Replica Exchange - Post Doctoral Support Lockhart</t>
  </si>
  <si>
    <t>PNL/Post Doctoral Support/Lockhart</t>
  </si>
  <si>
    <t>202819</t>
  </si>
  <si>
    <t>201556</t>
  </si>
  <si>
    <t>IDS for Geodesy and Cartography</t>
  </si>
  <si>
    <t>JPL/NASA/IDS for Geodesy/Off-Campus</t>
  </si>
  <si>
    <t>223200</t>
  </si>
  <si>
    <t>Protein Pathway Activation Mapping of Human Pituitary Tumors</t>
  </si>
  <si>
    <t>PARF/Pathway Pituitary Tumors</t>
  </si>
  <si>
    <t>Pituitary Adenoma Research Foundati</t>
  </si>
  <si>
    <t>O'Brien, Olga Matejickova</t>
  </si>
  <si>
    <t>204445</t>
  </si>
  <si>
    <t>Diabetes Prevention Recognition Program</t>
  </si>
  <si>
    <t>VDH/CDC/Diabetes Prevention Program</t>
  </si>
  <si>
    <t>Center for Disease Control</t>
  </si>
  <si>
    <t>CCID Grants &amp; Contracts</t>
  </si>
  <si>
    <t>Weinstein, Ali A</t>
  </si>
  <si>
    <t>223198</t>
  </si>
  <si>
    <t>Fairfax County Housing Health Survey</t>
  </si>
  <si>
    <t>FairfaxCounty/FairfaxSurvey2018</t>
  </si>
  <si>
    <t>Abramson, Alan Jay</t>
  </si>
  <si>
    <t>223197</t>
  </si>
  <si>
    <t>Fourth Sector Policy</t>
  </si>
  <si>
    <t>GMUF/ Fourth Sector Policy</t>
  </si>
  <si>
    <t>204383</t>
  </si>
  <si>
    <t>204367</t>
  </si>
  <si>
    <t>Maricopa County RNR</t>
  </si>
  <si>
    <t>Maricopa County/BJA/RNR</t>
  </si>
  <si>
    <t>Maricopa County</t>
  </si>
  <si>
    <t>Microbiomic Analysis Ctr Grnts&amp;Cont</t>
  </si>
  <si>
    <t>Gillevet, Patrick Martin</t>
  </si>
  <si>
    <t>223217</t>
  </si>
  <si>
    <t>Phase 1 Griffithsin (GRFT) study</t>
  </si>
  <si>
    <t>PopulationCouncil/Phase 1 Griffiths</t>
  </si>
  <si>
    <t>Population Council</t>
  </si>
  <si>
    <t>Reinert, Kenneth A</t>
  </si>
  <si>
    <t>223222</t>
  </si>
  <si>
    <t>The Network Architecture of Development Interventions: Exploring the RElational Dynamics of Aid-Impact in Pakistan</t>
  </si>
  <si>
    <t>SRF/Aid-Impact in Pakistan</t>
  </si>
  <si>
    <t>Smith Richardson Foundation</t>
  </si>
  <si>
    <t>204418</t>
  </si>
  <si>
    <t>KIHd Grants &amp; Contracts</t>
  </si>
  <si>
    <t>Berkeley, Sheri L</t>
  </si>
  <si>
    <t>203609</t>
  </si>
  <si>
    <t>203332</t>
  </si>
  <si>
    <t>STEM UP</t>
  </si>
  <si>
    <t>NSF/STEM UP</t>
  </si>
  <si>
    <t>223172</t>
  </si>
  <si>
    <t>PSI Research Sample Analyses - Schedule B - Study Plan 2</t>
  </si>
  <si>
    <t>Prodrome/Schedule B</t>
  </si>
  <si>
    <t>Prodrome Sciences Inc.</t>
  </si>
  <si>
    <t>Allen, Susan Hannah</t>
  </si>
  <si>
    <t>222530</t>
  </si>
  <si>
    <t>222354</t>
  </si>
  <si>
    <t>Latin American Conflict Resolution</t>
  </si>
  <si>
    <t>GMUF/Latin American Conflict Res</t>
  </si>
  <si>
    <t xml:space="preserve">Dawson, Bradley </t>
  </si>
  <si>
    <t>229660</t>
  </si>
  <si>
    <t>KiddarCapital-FY18-Essentials of Project Management</t>
  </si>
  <si>
    <t>EPE/KiddarCapital-FY18-PMP 0100 S05</t>
  </si>
  <si>
    <t>KiddarCapital</t>
  </si>
  <si>
    <t>Huber, Victoria M</t>
  </si>
  <si>
    <t>220358</t>
  </si>
  <si>
    <t>Public Service Internships</t>
  </si>
  <si>
    <t>VA Law Foundation</t>
  </si>
  <si>
    <t>Virginia Law Foundation</t>
  </si>
  <si>
    <t>EPE Cntrct Nncrdit Fed G&amp;C</t>
  </si>
  <si>
    <t>209706</t>
  </si>
  <si>
    <t>Federal OCPE Grants &amp; Contracts</t>
  </si>
  <si>
    <t>Smithsonian Institution-FY18-Leadership, Management and the Facility Management Organization</t>
  </si>
  <si>
    <t>EPE/Smithsonian-FY18-FM 0220 S11</t>
  </si>
  <si>
    <t>221344</t>
  </si>
  <si>
    <t>FCPS/Falls Church Early Identification Program-Academic Year</t>
  </si>
  <si>
    <t>FCPS/FC EIP-AY</t>
  </si>
  <si>
    <t>Falls Church City Public Sch</t>
  </si>
  <si>
    <t>Venigalla, Mohan M</t>
  </si>
  <si>
    <t>204427</t>
  </si>
  <si>
    <t>US Dept of Trans Grants</t>
  </si>
  <si>
    <t>Dwight Eisenhower Transportation Fellowship Program Graduate Fellowship</t>
  </si>
  <si>
    <t>USDOT/Fellowship: Atsem</t>
  </si>
  <si>
    <t>US Department of Transportation (US</t>
  </si>
  <si>
    <t>Hayes, Monson H</t>
  </si>
  <si>
    <t>220368</t>
  </si>
  <si>
    <t>Virginia Microelectronics Consortium Equipment Fund</t>
  </si>
  <si>
    <t>UVA/VEDP/VMEC</t>
  </si>
  <si>
    <t>203935</t>
  </si>
  <si>
    <t>USDA Grants</t>
  </si>
  <si>
    <t>Enhancement of procedures and documentation of U.S. State-level Agricultural Productivity Accounts</t>
  </si>
  <si>
    <t>USDA/State-level Agricultural</t>
  </si>
  <si>
    <t>US Department of Agriculture (USDA)</t>
  </si>
  <si>
    <t>223191</t>
  </si>
  <si>
    <t>204420</t>
  </si>
  <si>
    <t>204385</t>
  </si>
  <si>
    <t>209702</t>
  </si>
  <si>
    <t>National Security Agency-FY18-Facility Management-Emergency Preparedness Training</t>
  </si>
  <si>
    <t>EPE/NSA-FY18-FM0401.S20</t>
  </si>
  <si>
    <t>National Security Agency (NSA)</t>
  </si>
  <si>
    <t xml:space="preserve">Luchini, Alessandra </t>
  </si>
  <si>
    <t>222700</t>
  </si>
  <si>
    <t>Development of Urine Lyme Disease Assay Using Nanotrap Capture</t>
  </si>
  <si>
    <t>Ceres/Nano Trap Capture FY15</t>
  </si>
  <si>
    <t>Ceres Nanosciences, Inc.</t>
  </si>
  <si>
    <t>209703</t>
  </si>
  <si>
    <t>Smithsonian Institution-FY18-Facility Management-Emergency Preparedness for the Facility Manager Training</t>
  </si>
  <si>
    <t>EPE/Smithsonian-FY18-FM 0401 S19</t>
  </si>
  <si>
    <t>Daigle, Delton T</t>
  </si>
  <si>
    <t>223210</t>
  </si>
  <si>
    <t>GAO Request for Additional Analyses/Runs from the C&amp;SN Financial Access Survey</t>
  </si>
  <si>
    <t>NEO/Financial Access Survey</t>
  </si>
  <si>
    <t>NEO Philanthropy, Inc</t>
  </si>
  <si>
    <t>209704</t>
  </si>
  <si>
    <t>National Security Agency-FY18-Facility Management-Project Management Training</t>
  </si>
  <si>
    <t>EPE/NSA-FY18-FM 0224 S15</t>
  </si>
  <si>
    <t>223020</t>
  </si>
  <si>
    <t>City of Staunton RNR</t>
  </si>
  <si>
    <t>City of Staunton/RNR</t>
  </si>
  <si>
    <t>City of Staunton</t>
  </si>
  <si>
    <t>209705</t>
  </si>
  <si>
    <t>National Security Agency-FY18-Facility Management Environmental Healt &amp; Safety Training</t>
  </si>
  <si>
    <t>EPE/NSA-FY18-FM 0225 S13</t>
  </si>
  <si>
    <t xml:space="preserve">Fowler, Amy </t>
  </si>
  <si>
    <t>223220</t>
  </si>
  <si>
    <t>Field surveys and comparative parasitology of freshwater native and invasive snails in Virginia and Maryland</t>
  </si>
  <si>
    <t>WBFC/Parasitology of Snails</t>
  </si>
  <si>
    <t>Washington Biologists' Field Club</t>
  </si>
  <si>
    <t>204451</t>
  </si>
  <si>
    <t xml:space="preserve">Wilde, Judith </t>
  </si>
  <si>
    <t>223091</t>
  </si>
  <si>
    <t>The Hayden Center</t>
  </si>
  <si>
    <t>GMUF/The Hayden Center</t>
  </si>
  <si>
    <t>Klein, Daniel B</t>
  </si>
  <si>
    <t>222663</t>
  </si>
  <si>
    <t>The Adam Smith Program</t>
  </si>
  <si>
    <t>GMUF/Adam Smith Program</t>
  </si>
  <si>
    <t xml:space="preserve">Walker, Kathryn </t>
  </si>
  <si>
    <t>223201</t>
  </si>
  <si>
    <t>Generation Rx</t>
  </si>
  <si>
    <t>NASPA/Generation Rx</t>
  </si>
  <si>
    <t>NASPA Foundation</t>
  </si>
  <si>
    <t>203461</t>
  </si>
  <si>
    <t>School of  Business</t>
  </si>
  <si>
    <t>SBus Exec &amp; Prof Pgms G &amp; C</t>
  </si>
  <si>
    <t>Peiperl, Maury Alan</t>
  </si>
  <si>
    <t>223202</t>
  </si>
  <si>
    <t>WIBI Support</t>
  </si>
  <si>
    <t>GMUF/WIBI Support</t>
  </si>
  <si>
    <t>Ctr for Rec&amp;Tour/Grants &amp; Contract</t>
  </si>
  <si>
    <t>Rodgers, Ellen B</t>
  </si>
  <si>
    <t>220442</t>
  </si>
  <si>
    <t>US Forest Service:  70%  1995-2000</t>
  </si>
  <si>
    <t>REV/Forest Serv III</t>
  </si>
  <si>
    <t>Biology Grants &amp; Contracts</t>
  </si>
  <si>
    <t>Polayes, Deborah A</t>
  </si>
  <si>
    <t>223068</t>
  </si>
  <si>
    <t>Biology 306 Royalties - 2017-2018</t>
  </si>
  <si>
    <t>Rev/Biology 306 Royalties 2017-2018</t>
  </si>
  <si>
    <t>PTAP Grants &amp; Contracts</t>
  </si>
  <si>
    <t xml:space="preserve">Urman, Anna </t>
  </si>
  <si>
    <t>223183</t>
  </si>
  <si>
    <t>Foreign Government Contracts</t>
  </si>
  <si>
    <t>Training on the Development of Advanced Mapping and Geo-Information Technologies for Shaanxi Administration of Surveying, Mapping and Geo-Information (SASMG)</t>
  </si>
  <si>
    <t>Shaanxi/Short-term Study Exhibit 1</t>
  </si>
  <si>
    <t>Shaanxi Administration of Surveying</t>
  </si>
  <si>
    <t>SBDC Loudoun G &amp; C</t>
  </si>
  <si>
    <t>203573</t>
  </si>
  <si>
    <t>Revenue for SBDC CY15 Leesburg</t>
  </si>
  <si>
    <t>REV/SBDC CY15 Leesburg</t>
  </si>
  <si>
    <t>CHHS Grants &amp; Contracts</t>
  </si>
  <si>
    <t>Howell, Keith Alan</t>
  </si>
  <si>
    <t>204351</t>
  </si>
  <si>
    <t>Revenue Northern Virginia AHEC</t>
  </si>
  <si>
    <t>REVENUE/VHWDA/HRSA/NOVA_AHEC17-18</t>
  </si>
  <si>
    <t>204243</t>
  </si>
  <si>
    <t>Revenue for Virginia PTAP FY2018</t>
  </si>
  <si>
    <t>REV/Virginia PTAP FY2018</t>
  </si>
  <si>
    <t>204263</t>
  </si>
  <si>
    <t>Exploring the Use of Innovative Performance Tests to Measure Personality Traits</t>
  </si>
  <si>
    <t>HUMRRO/ARI/ Measure Personal Traits</t>
  </si>
  <si>
    <t>Human Resources Research Organizati</t>
  </si>
  <si>
    <t>Army Research Institute</t>
  </si>
  <si>
    <t>Mulpuri, V Rao</t>
  </si>
  <si>
    <t>202458</t>
  </si>
  <si>
    <t>High Performance, Extended Short Wavelength Infrared HgCdTe Materials and Detectors</t>
  </si>
  <si>
    <t>USArmy/DARPA/Infrared HgCdTe</t>
  </si>
  <si>
    <t>Jonas, Robert B</t>
  </si>
  <si>
    <t>203770</t>
  </si>
  <si>
    <t>Dept of Interior Grants</t>
  </si>
  <si>
    <t>Ecosystem Services: Linking Water Management and Natural Capital Using an Eco-Socio-Economic Framework</t>
  </si>
  <si>
    <t>USGS/Eco-Socio-Economic Framework</t>
  </si>
  <si>
    <t>US Geological Survey</t>
  </si>
  <si>
    <t>203384</t>
  </si>
  <si>
    <t>NOAA Air Quality Forecasting Research and Operational Support</t>
  </si>
  <si>
    <t>UMD/NOAA/Air Quality Forecasting</t>
  </si>
  <si>
    <t>The Spencer Foundation</t>
  </si>
  <si>
    <t>Amt of Increment</t>
  </si>
  <si>
    <t>To-Date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</si>
</sst>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3" x14ac:knownFonts="1">
    <font>
      <sz val="10"/>
      <color rgb="FF000000"/>
      <name val="Arial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O220"/>
  <sheetViews>
    <sheetView tabSelected="1" workbookViewId="0">
      <pane ySplit="1" topLeftCell="A2" activePane="bottomLeft" state="frozen"/>
      <selection pane="bottomLeft" activeCell="B2" sqref="B2"/>
    </sheetView>
  </sheetViews>
  <sheetFormatPr defaultRowHeight="32.25" customHeight="1" x14ac:dyDescent="0.2"/>
  <cols>
    <col min="1" max="1" width="12.42578125" style="7" customWidth="1"/>
    <col min="2" max="2" width="13.140625" style="7" customWidth="1"/>
    <col min="3" max="3" width="9.140625" style="7"/>
    <col min="4" max="5" width="7" style="7" bestFit="1" customWidth="1"/>
    <col min="6" max="6" width="15.140625" style="7" customWidth="1"/>
    <col min="7" max="7" width="19" style="7" customWidth="1"/>
    <col min="8" max="8" width="16.85546875" style="7" customWidth="1"/>
    <col min="9" max="9" width="9.140625" style="7"/>
    <col min="10" max="10" width="10" style="7" customWidth="1"/>
    <col min="11" max="12" width="11.85546875" style="7" bestFit="1" customWidth="1"/>
    <col min="13" max="13" width="7.140625" style="7" bestFit="1" customWidth="1"/>
    <col min="14" max="14" width="10.42578125" style="7" bestFit="1" customWidth="1"/>
    <col min="15" max="15" width="11.5703125" style="7" bestFit="1" customWidth="1"/>
  </cols>
  <sheetData>
    <row r="1" spans="1:15" s="2" customFormat="1" ht="32.2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1075</v>
      </c>
      <c r="O1" s="1" t="s">
        <v>1076</v>
      </c>
    </row>
    <row r="2" spans="1:15" ht="32.25" customHeight="1" x14ac:dyDescent="0.2">
      <c r="A2" s="3" t="s">
        <v>115</v>
      </c>
      <c r="B2" s="3" t="s">
        <v>192</v>
      </c>
      <c r="C2" s="3" t="s">
        <v>193</v>
      </c>
      <c r="D2" s="3" t="s">
        <v>667</v>
      </c>
      <c r="E2" s="3" t="s">
        <v>667</v>
      </c>
      <c r="F2" s="3" t="s">
        <v>36</v>
      </c>
      <c r="G2" s="3" t="s">
        <v>668</v>
      </c>
      <c r="H2" s="3" t="s">
        <v>669</v>
      </c>
      <c r="I2" s="3" t="s">
        <v>39</v>
      </c>
      <c r="J2" s="3" t="s">
        <v>31</v>
      </c>
      <c r="K2" s="4">
        <v>43160</v>
      </c>
      <c r="L2" s="4">
        <v>44985</v>
      </c>
      <c r="M2" s="3" t="s">
        <v>22</v>
      </c>
      <c r="N2" s="5">
        <v>37600</v>
      </c>
      <c r="O2" s="6">
        <v>37600</v>
      </c>
    </row>
    <row r="3" spans="1:15" ht="32.25" customHeight="1" x14ac:dyDescent="0.2">
      <c r="A3" s="3" t="s">
        <v>115</v>
      </c>
      <c r="B3" s="3" t="s">
        <v>192</v>
      </c>
      <c r="C3" s="3" t="s">
        <v>193</v>
      </c>
      <c r="D3" s="3" t="s">
        <v>415</v>
      </c>
      <c r="E3" s="3" t="s">
        <v>415</v>
      </c>
      <c r="F3" s="3" t="s">
        <v>416</v>
      </c>
      <c r="G3" s="3" t="s">
        <v>417</v>
      </c>
      <c r="H3" s="3" t="s">
        <v>418</v>
      </c>
      <c r="I3" s="3" t="s">
        <v>419</v>
      </c>
      <c r="J3" s="3" t="s">
        <v>31</v>
      </c>
      <c r="K3" s="4">
        <v>42923</v>
      </c>
      <c r="L3" s="4">
        <v>45101</v>
      </c>
      <c r="M3" s="3" t="s">
        <v>22</v>
      </c>
      <c r="N3" s="5">
        <v>87555</v>
      </c>
      <c r="O3" s="6">
        <v>87555</v>
      </c>
    </row>
    <row r="4" spans="1:15" ht="32.25" customHeight="1" x14ac:dyDescent="0.2">
      <c r="A4" s="3" t="s">
        <v>115</v>
      </c>
      <c r="B4" s="3" t="s">
        <v>192</v>
      </c>
      <c r="C4" s="3" t="s">
        <v>193</v>
      </c>
      <c r="D4" s="3" t="s">
        <v>194</v>
      </c>
      <c r="E4" s="3" t="s">
        <v>194</v>
      </c>
      <c r="F4" s="3" t="s">
        <v>195</v>
      </c>
      <c r="G4" s="3" t="s">
        <v>196</v>
      </c>
      <c r="H4" s="3" t="s">
        <v>197</v>
      </c>
      <c r="I4" s="3" t="s">
        <v>198</v>
      </c>
      <c r="J4" s="3" t="s">
        <v>31</v>
      </c>
      <c r="K4" s="4">
        <v>41810</v>
      </c>
      <c r="L4" s="4">
        <v>43646</v>
      </c>
      <c r="M4" s="3" t="s">
        <v>22</v>
      </c>
      <c r="N4" s="5">
        <v>220000</v>
      </c>
      <c r="O4" s="6">
        <v>1051566</v>
      </c>
    </row>
    <row r="5" spans="1:15" ht="32.25" customHeight="1" x14ac:dyDescent="0.2">
      <c r="A5" s="3" t="s">
        <v>115</v>
      </c>
      <c r="B5" s="3" t="s">
        <v>714</v>
      </c>
      <c r="C5" s="3" t="s">
        <v>715</v>
      </c>
      <c r="D5" s="3" t="s">
        <v>716</v>
      </c>
      <c r="E5" s="3" t="s">
        <v>716</v>
      </c>
      <c r="F5" s="3" t="s">
        <v>17</v>
      </c>
      <c r="G5" s="3" t="s">
        <v>717</v>
      </c>
      <c r="H5" s="3" t="s">
        <v>718</v>
      </c>
      <c r="I5" s="3" t="s">
        <v>719</v>
      </c>
      <c r="J5" s="3" t="s">
        <v>720</v>
      </c>
      <c r="K5" s="4">
        <v>42402</v>
      </c>
      <c r="L5" s="4">
        <v>43372</v>
      </c>
      <c r="M5" s="3" t="s">
        <v>22</v>
      </c>
      <c r="N5" s="5">
        <v>31137</v>
      </c>
      <c r="O5" s="6">
        <v>263558</v>
      </c>
    </row>
    <row r="6" spans="1:15" ht="32.25" customHeight="1" x14ac:dyDescent="0.2">
      <c r="A6" s="3" t="s">
        <v>115</v>
      </c>
      <c r="B6" s="3" t="s">
        <v>714</v>
      </c>
      <c r="C6" s="3" t="s">
        <v>715</v>
      </c>
      <c r="D6" s="3" t="s">
        <v>838</v>
      </c>
      <c r="E6" s="3" t="s">
        <v>716</v>
      </c>
      <c r="F6" s="3" t="s">
        <v>17</v>
      </c>
      <c r="G6" s="3" t="s">
        <v>717</v>
      </c>
      <c r="H6" s="3" t="s">
        <v>718</v>
      </c>
      <c r="I6" s="3" t="s">
        <v>719</v>
      </c>
      <c r="J6" s="3" t="s">
        <v>720</v>
      </c>
      <c r="K6" s="4">
        <v>42402</v>
      </c>
      <c r="L6" s="4">
        <v>43372</v>
      </c>
      <c r="M6" s="3" t="s">
        <v>22</v>
      </c>
      <c r="N6" s="5">
        <v>15779</v>
      </c>
      <c r="O6" s="6">
        <v>54812</v>
      </c>
    </row>
    <row r="7" spans="1:15" ht="32.25" customHeight="1" x14ac:dyDescent="0.2">
      <c r="A7" s="3" t="s">
        <v>115</v>
      </c>
      <c r="B7" s="3" t="s">
        <v>714</v>
      </c>
      <c r="C7" s="3" t="s">
        <v>715</v>
      </c>
      <c r="D7" s="3" t="s">
        <v>871</v>
      </c>
      <c r="E7" s="3" t="s">
        <v>871</v>
      </c>
      <c r="F7" s="3" t="s">
        <v>17</v>
      </c>
      <c r="G7" s="3" t="s">
        <v>872</v>
      </c>
      <c r="H7" s="3" t="s">
        <v>873</v>
      </c>
      <c r="I7" s="3" t="s">
        <v>874</v>
      </c>
      <c r="J7" s="3" t="s">
        <v>454</v>
      </c>
      <c r="K7" s="4">
        <v>42543</v>
      </c>
      <c r="L7" s="4">
        <v>43519</v>
      </c>
      <c r="M7" s="3" t="s">
        <v>22</v>
      </c>
      <c r="N7" s="5">
        <v>12471</v>
      </c>
      <c r="O7" s="6">
        <v>161982</v>
      </c>
    </row>
    <row r="8" spans="1:15" ht="32.25" customHeight="1" x14ac:dyDescent="0.2">
      <c r="A8" s="3" t="s">
        <v>115</v>
      </c>
      <c r="B8" s="3" t="s">
        <v>875</v>
      </c>
      <c r="C8" s="3" t="s">
        <v>876</v>
      </c>
      <c r="D8" s="3" t="s">
        <v>877</v>
      </c>
      <c r="E8" s="3" t="s">
        <v>877</v>
      </c>
      <c r="F8" s="3" t="s">
        <v>570</v>
      </c>
      <c r="G8" s="3" t="s">
        <v>878</v>
      </c>
      <c r="H8" s="3" t="s">
        <v>879</v>
      </c>
      <c r="I8" s="3" t="s">
        <v>573</v>
      </c>
      <c r="J8" s="3" t="s">
        <v>31</v>
      </c>
      <c r="K8" s="4">
        <v>39743</v>
      </c>
      <c r="L8" s="4">
        <v>43394</v>
      </c>
      <c r="M8" s="3" t="s">
        <v>22</v>
      </c>
      <c r="N8" s="5">
        <v>11948.1</v>
      </c>
      <c r="O8" s="6">
        <v>72575.100000000006</v>
      </c>
    </row>
    <row r="9" spans="1:15" ht="32.25" customHeight="1" x14ac:dyDescent="0.2">
      <c r="A9" s="3" t="s">
        <v>115</v>
      </c>
      <c r="B9" s="3" t="s">
        <v>675</v>
      </c>
      <c r="C9" s="3" t="s">
        <v>151</v>
      </c>
      <c r="D9" s="3" t="s">
        <v>676</v>
      </c>
      <c r="E9" s="3" t="s">
        <v>676</v>
      </c>
      <c r="F9" s="3" t="s">
        <v>570</v>
      </c>
      <c r="G9" s="3" t="s">
        <v>677</v>
      </c>
      <c r="H9" s="3" t="s">
        <v>678</v>
      </c>
      <c r="I9" s="3" t="s">
        <v>573</v>
      </c>
      <c r="J9" s="3" t="s">
        <v>31</v>
      </c>
      <c r="K9" s="4">
        <v>41699</v>
      </c>
      <c r="L9" s="4">
        <v>44196</v>
      </c>
      <c r="M9" s="3" t="s">
        <v>22</v>
      </c>
      <c r="N9" s="5">
        <v>36172.35</v>
      </c>
      <c r="O9" s="6">
        <v>296686.34999999998</v>
      </c>
    </row>
    <row r="10" spans="1:15" ht="32.25" customHeight="1" x14ac:dyDescent="0.2">
      <c r="A10" s="3" t="s">
        <v>115</v>
      </c>
      <c r="B10" s="3" t="s">
        <v>1044</v>
      </c>
      <c r="C10" s="3" t="s">
        <v>151</v>
      </c>
      <c r="D10" s="3" t="s">
        <v>1045</v>
      </c>
      <c r="E10" s="3" t="s">
        <v>1045</v>
      </c>
      <c r="F10" s="3" t="s">
        <v>570</v>
      </c>
      <c r="G10" s="3" t="s">
        <v>1046</v>
      </c>
      <c r="H10" s="3" t="s">
        <v>1047</v>
      </c>
      <c r="I10" s="3" t="s">
        <v>573</v>
      </c>
      <c r="J10" s="3" t="s">
        <v>31</v>
      </c>
      <c r="K10" s="4">
        <v>42186</v>
      </c>
      <c r="L10" s="4">
        <v>43281</v>
      </c>
      <c r="M10" s="3" t="s">
        <v>22</v>
      </c>
      <c r="N10" s="5">
        <v>-3176</v>
      </c>
      <c r="O10" s="6">
        <v>16824</v>
      </c>
    </row>
    <row r="11" spans="1:15" ht="32.25" customHeight="1" x14ac:dyDescent="0.2">
      <c r="A11" s="3" t="s">
        <v>115</v>
      </c>
      <c r="B11" s="3" t="s">
        <v>150</v>
      </c>
      <c r="C11" s="3" t="s">
        <v>151</v>
      </c>
      <c r="D11" s="3" t="s">
        <v>848</v>
      </c>
      <c r="E11" s="3" t="s">
        <v>848</v>
      </c>
      <c r="F11" s="3" t="s">
        <v>570</v>
      </c>
      <c r="G11" s="3" t="s">
        <v>849</v>
      </c>
      <c r="H11" s="3" t="s">
        <v>849</v>
      </c>
      <c r="I11" s="3" t="s">
        <v>573</v>
      </c>
      <c r="J11" s="3" t="s">
        <v>31</v>
      </c>
      <c r="K11" s="4">
        <v>37622</v>
      </c>
      <c r="L11" s="4">
        <v>43281</v>
      </c>
      <c r="M11" s="3" t="s">
        <v>22</v>
      </c>
      <c r="N11" s="5">
        <v>14999.9</v>
      </c>
      <c r="O11" s="6">
        <v>119582.14</v>
      </c>
    </row>
    <row r="12" spans="1:15" ht="32.25" customHeight="1" x14ac:dyDescent="0.2">
      <c r="A12" s="3" t="s">
        <v>115</v>
      </c>
      <c r="B12" s="3" t="s">
        <v>150</v>
      </c>
      <c r="C12" s="3" t="s">
        <v>151</v>
      </c>
      <c r="D12" s="3" t="s">
        <v>152</v>
      </c>
      <c r="E12" s="3" t="s">
        <v>152</v>
      </c>
      <c r="F12" s="3" t="s">
        <v>27</v>
      </c>
      <c r="G12" s="3" t="s">
        <v>153</v>
      </c>
      <c r="H12" s="3" t="s">
        <v>154</v>
      </c>
      <c r="I12" s="3" t="s">
        <v>155</v>
      </c>
      <c r="J12" s="3" t="s">
        <v>31</v>
      </c>
      <c r="K12" s="4">
        <v>43101</v>
      </c>
      <c r="L12" s="4">
        <v>43830</v>
      </c>
      <c r="M12" s="3" t="s">
        <v>22</v>
      </c>
      <c r="N12" s="5">
        <f>271877+160694</f>
        <v>432571</v>
      </c>
      <c r="O12" s="6">
        <v>432571</v>
      </c>
    </row>
    <row r="13" spans="1:15" ht="32.25" customHeight="1" x14ac:dyDescent="0.2">
      <c r="A13" s="3" t="s">
        <v>115</v>
      </c>
      <c r="B13" s="3" t="s">
        <v>150</v>
      </c>
      <c r="C13" s="3" t="s">
        <v>151</v>
      </c>
      <c r="D13" s="3" t="s">
        <v>905</v>
      </c>
      <c r="E13" s="3" t="s">
        <v>152</v>
      </c>
      <c r="F13" s="3" t="s">
        <v>27</v>
      </c>
      <c r="G13" s="3" t="s">
        <v>153</v>
      </c>
      <c r="H13" s="3" t="s">
        <v>154</v>
      </c>
      <c r="I13" s="3" t="s">
        <v>155</v>
      </c>
      <c r="J13" s="3" t="s">
        <v>31</v>
      </c>
      <c r="K13" s="4">
        <v>43101</v>
      </c>
      <c r="L13" s="4">
        <v>43830</v>
      </c>
      <c r="M13" s="3" t="s">
        <v>22</v>
      </c>
      <c r="N13" s="5">
        <f>8619+53453</f>
        <v>62072</v>
      </c>
      <c r="O13" s="6">
        <v>62072</v>
      </c>
    </row>
    <row r="14" spans="1:15" ht="32.25" customHeight="1" x14ac:dyDescent="0.2">
      <c r="A14" s="3" t="s">
        <v>115</v>
      </c>
      <c r="B14" s="3" t="s">
        <v>150</v>
      </c>
      <c r="C14" s="3" t="s">
        <v>151</v>
      </c>
      <c r="D14" s="3" t="s">
        <v>870</v>
      </c>
      <c r="E14" s="3" t="s">
        <v>152</v>
      </c>
      <c r="F14" s="3" t="s">
        <v>27</v>
      </c>
      <c r="G14" s="3" t="s">
        <v>153</v>
      </c>
      <c r="H14" s="3" t="s">
        <v>154</v>
      </c>
      <c r="I14" s="3" t="s">
        <v>155</v>
      </c>
      <c r="J14" s="3" t="s">
        <v>31</v>
      </c>
      <c r="K14" s="4">
        <v>43101</v>
      </c>
      <c r="L14" s="4">
        <v>43830</v>
      </c>
      <c r="M14" s="3" t="s">
        <v>22</v>
      </c>
      <c r="N14" s="5">
        <f>12635+15539</f>
        <v>28174</v>
      </c>
      <c r="O14" s="6">
        <v>28174</v>
      </c>
    </row>
    <row r="15" spans="1:15" ht="32.25" customHeight="1" x14ac:dyDescent="0.2">
      <c r="A15" s="3" t="s">
        <v>115</v>
      </c>
      <c r="B15" s="3" t="s">
        <v>150</v>
      </c>
      <c r="C15" s="3" t="s">
        <v>151</v>
      </c>
      <c r="D15" s="3" t="s">
        <v>973</v>
      </c>
      <c r="E15" s="3" t="s">
        <v>152</v>
      </c>
      <c r="F15" s="3" t="s">
        <v>27</v>
      </c>
      <c r="G15" s="3" t="s">
        <v>153</v>
      </c>
      <c r="H15" s="3" t="s">
        <v>154</v>
      </c>
      <c r="I15" s="3" t="s">
        <v>155</v>
      </c>
      <c r="J15" s="3" t="s">
        <v>31</v>
      </c>
      <c r="K15" s="4">
        <v>43101</v>
      </c>
      <c r="L15" s="4">
        <v>43830</v>
      </c>
      <c r="M15" s="3" t="s">
        <v>22</v>
      </c>
      <c r="N15" s="5">
        <f>3800+16931</f>
        <v>20731</v>
      </c>
      <c r="O15" s="6">
        <v>20731</v>
      </c>
    </row>
    <row r="16" spans="1:15" ht="32.25" customHeight="1" x14ac:dyDescent="0.2">
      <c r="A16" s="3" t="s">
        <v>115</v>
      </c>
      <c r="B16" s="3" t="s">
        <v>116</v>
      </c>
      <c r="C16" s="3" t="s">
        <v>117</v>
      </c>
      <c r="D16" s="3" t="s">
        <v>118</v>
      </c>
      <c r="E16" s="3" t="s">
        <v>118</v>
      </c>
      <c r="F16" s="3" t="s">
        <v>27</v>
      </c>
      <c r="G16" s="3" t="s">
        <v>119</v>
      </c>
      <c r="H16" s="3" t="s">
        <v>120</v>
      </c>
      <c r="I16" s="3" t="s">
        <v>121</v>
      </c>
      <c r="J16" s="3" t="s">
        <v>31</v>
      </c>
      <c r="K16" s="4">
        <v>42962</v>
      </c>
      <c r="L16" s="4">
        <v>46568</v>
      </c>
      <c r="M16" s="3" t="s">
        <v>22</v>
      </c>
      <c r="N16" s="5">
        <v>360000</v>
      </c>
      <c r="O16" s="6">
        <v>2129586</v>
      </c>
    </row>
    <row r="17" spans="1:15" ht="32.25" customHeight="1" x14ac:dyDescent="0.2">
      <c r="A17" s="3" t="s">
        <v>115</v>
      </c>
      <c r="B17" s="3" t="s">
        <v>1037</v>
      </c>
      <c r="C17" s="3" t="s">
        <v>1038</v>
      </c>
      <c r="D17" s="3" t="s">
        <v>1053</v>
      </c>
      <c r="E17" s="3" t="s">
        <v>1053</v>
      </c>
      <c r="F17" s="3" t="s">
        <v>570</v>
      </c>
      <c r="G17" s="3" t="s">
        <v>1054</v>
      </c>
      <c r="H17" s="3" t="s">
        <v>1055</v>
      </c>
      <c r="I17" s="3" t="s">
        <v>573</v>
      </c>
      <c r="J17" s="3" t="s">
        <v>31</v>
      </c>
      <c r="K17" s="4">
        <v>42948</v>
      </c>
      <c r="L17" s="4">
        <v>43312</v>
      </c>
      <c r="M17" s="3" t="s">
        <v>22</v>
      </c>
      <c r="N17" s="5">
        <v>-19827.23</v>
      </c>
      <c r="O17" s="6">
        <v>76320.77</v>
      </c>
    </row>
    <row r="18" spans="1:15" ht="32.25" customHeight="1" x14ac:dyDescent="0.2">
      <c r="A18" s="3" t="s">
        <v>23</v>
      </c>
      <c r="B18" s="3" t="s">
        <v>832</v>
      </c>
      <c r="C18" s="3" t="s">
        <v>833</v>
      </c>
      <c r="D18" s="3" t="s">
        <v>834</v>
      </c>
      <c r="E18" s="3" t="s">
        <v>834</v>
      </c>
      <c r="F18" s="3" t="s">
        <v>171</v>
      </c>
      <c r="G18" s="3" t="s">
        <v>835</v>
      </c>
      <c r="H18" s="3" t="s">
        <v>836</v>
      </c>
      <c r="I18" s="3" t="s">
        <v>837</v>
      </c>
      <c r="J18" s="3" t="s">
        <v>361</v>
      </c>
      <c r="K18" s="4">
        <v>43160</v>
      </c>
      <c r="L18" s="4">
        <v>43616</v>
      </c>
      <c r="M18" s="3" t="s">
        <v>22</v>
      </c>
      <c r="N18" s="5">
        <v>15803</v>
      </c>
      <c r="O18" s="6">
        <v>15803</v>
      </c>
    </row>
    <row r="19" spans="1:15" ht="32.25" customHeight="1" x14ac:dyDescent="0.2">
      <c r="A19" s="3" t="s">
        <v>23</v>
      </c>
      <c r="B19" s="3" t="s">
        <v>832</v>
      </c>
      <c r="C19" s="3" t="s">
        <v>833</v>
      </c>
      <c r="D19" s="3" t="s">
        <v>972</v>
      </c>
      <c r="E19" s="3" t="s">
        <v>834</v>
      </c>
      <c r="F19" s="3" t="s">
        <v>171</v>
      </c>
      <c r="G19" s="3" t="s">
        <v>835</v>
      </c>
      <c r="H19" s="3" t="s">
        <v>836</v>
      </c>
      <c r="I19" s="3" t="s">
        <v>837</v>
      </c>
      <c r="J19" s="3" t="s">
        <v>361</v>
      </c>
      <c r="K19" s="4">
        <v>43160</v>
      </c>
      <c r="L19" s="4">
        <v>43616</v>
      </c>
      <c r="M19" s="3" t="s">
        <v>22</v>
      </c>
      <c r="N19" s="5">
        <v>4197</v>
      </c>
      <c r="O19" s="6">
        <v>4197</v>
      </c>
    </row>
    <row r="20" spans="1:15" ht="32.25" customHeight="1" x14ac:dyDescent="0.2">
      <c r="A20" s="3" t="s">
        <v>23</v>
      </c>
      <c r="B20" s="3" t="s">
        <v>24</v>
      </c>
      <c r="C20" s="3" t="s">
        <v>25</v>
      </c>
      <c r="D20" s="3" t="s">
        <v>26</v>
      </c>
      <c r="E20" s="3" t="s">
        <v>26</v>
      </c>
      <c r="F20" s="3" t="s">
        <v>27</v>
      </c>
      <c r="G20" s="3" t="s">
        <v>28</v>
      </c>
      <c r="H20" s="3" t="s">
        <v>29</v>
      </c>
      <c r="I20" s="3" t="s">
        <v>30</v>
      </c>
      <c r="J20" s="3" t="s">
        <v>31</v>
      </c>
      <c r="K20" s="4">
        <v>42736</v>
      </c>
      <c r="L20" s="4">
        <v>43465</v>
      </c>
      <c r="M20" s="3" t="s">
        <v>22</v>
      </c>
      <c r="N20" s="5">
        <v>1970917</v>
      </c>
      <c r="O20" s="6">
        <v>2072434</v>
      </c>
    </row>
    <row r="21" spans="1:15" ht="32.25" customHeight="1" x14ac:dyDescent="0.2">
      <c r="A21" s="3" t="s">
        <v>23</v>
      </c>
      <c r="B21" s="3" t="s">
        <v>24</v>
      </c>
      <c r="C21" s="3" t="s">
        <v>25</v>
      </c>
      <c r="D21" s="3" t="s">
        <v>49</v>
      </c>
      <c r="E21" s="3" t="s">
        <v>49</v>
      </c>
      <c r="F21" s="3" t="s">
        <v>27</v>
      </c>
      <c r="G21" s="3" t="s">
        <v>28</v>
      </c>
      <c r="H21" s="3" t="s">
        <v>50</v>
      </c>
      <c r="I21" s="3" t="s">
        <v>30</v>
      </c>
      <c r="J21" s="3" t="s">
        <v>31</v>
      </c>
      <c r="K21" s="4">
        <v>43101</v>
      </c>
      <c r="L21" s="4">
        <v>43830</v>
      </c>
      <c r="M21" s="3" t="s">
        <v>22</v>
      </c>
      <c r="N21" s="5">
        <v>1001338</v>
      </c>
      <c r="O21" s="6">
        <v>1001338</v>
      </c>
    </row>
    <row r="22" spans="1:15" ht="32.25" customHeight="1" x14ac:dyDescent="0.2">
      <c r="A22" s="3" t="s">
        <v>23</v>
      </c>
      <c r="B22" s="3" t="s">
        <v>224</v>
      </c>
      <c r="C22" s="3" t="s">
        <v>610</v>
      </c>
      <c r="D22" s="3" t="s">
        <v>611</v>
      </c>
      <c r="E22" s="3" t="s">
        <v>611</v>
      </c>
      <c r="F22" s="3" t="s">
        <v>166</v>
      </c>
      <c r="G22" s="3" t="s">
        <v>612</v>
      </c>
      <c r="H22" s="3" t="s">
        <v>613</v>
      </c>
      <c r="I22" s="3" t="s">
        <v>133</v>
      </c>
      <c r="J22" s="3" t="s">
        <v>31</v>
      </c>
      <c r="K22" s="4">
        <v>43146</v>
      </c>
      <c r="L22" s="4">
        <v>43496</v>
      </c>
      <c r="M22" s="3" t="s">
        <v>22</v>
      </c>
      <c r="N22" s="5">
        <v>42745</v>
      </c>
      <c r="O22" s="6">
        <v>42745</v>
      </c>
    </row>
    <row r="23" spans="1:15" ht="32.25" customHeight="1" x14ac:dyDescent="0.2">
      <c r="A23" s="3" t="s">
        <v>23</v>
      </c>
      <c r="B23" s="3" t="s">
        <v>224</v>
      </c>
      <c r="C23" s="3" t="s">
        <v>610</v>
      </c>
      <c r="D23" s="3" t="s">
        <v>921</v>
      </c>
      <c r="E23" s="3" t="s">
        <v>611</v>
      </c>
      <c r="F23" s="3" t="s">
        <v>166</v>
      </c>
      <c r="G23" s="3" t="s">
        <v>612</v>
      </c>
      <c r="H23" s="3" t="s">
        <v>613</v>
      </c>
      <c r="I23" s="3" t="s">
        <v>133</v>
      </c>
      <c r="J23" s="3" t="s">
        <v>31</v>
      </c>
      <c r="K23" s="4">
        <v>43146</v>
      </c>
      <c r="L23" s="4">
        <v>43496</v>
      </c>
      <c r="M23" s="3" t="s">
        <v>22</v>
      </c>
      <c r="N23" s="5">
        <v>7250</v>
      </c>
      <c r="O23" s="6">
        <v>7250</v>
      </c>
    </row>
    <row r="24" spans="1:15" ht="32.25" customHeight="1" x14ac:dyDescent="0.2">
      <c r="A24" s="3" t="s">
        <v>23</v>
      </c>
      <c r="B24" s="3" t="s">
        <v>224</v>
      </c>
      <c r="C24" s="3" t="s">
        <v>610</v>
      </c>
      <c r="D24" s="3" t="s">
        <v>1056</v>
      </c>
      <c r="E24" s="3" t="s">
        <v>1056</v>
      </c>
      <c r="F24" s="3" t="s">
        <v>17</v>
      </c>
      <c r="G24" s="3" t="s">
        <v>1057</v>
      </c>
      <c r="H24" s="3" t="s">
        <v>1058</v>
      </c>
      <c r="I24" s="3" t="s">
        <v>1059</v>
      </c>
      <c r="J24" s="3" t="s">
        <v>1060</v>
      </c>
      <c r="K24" s="4">
        <v>42937</v>
      </c>
      <c r="L24" s="4">
        <v>43301</v>
      </c>
      <c r="M24" s="3" t="s">
        <v>22</v>
      </c>
      <c r="N24" s="5">
        <v>-22500</v>
      </c>
      <c r="O24" s="6">
        <v>112533</v>
      </c>
    </row>
    <row r="25" spans="1:15" ht="32.25" customHeight="1" x14ac:dyDescent="0.2">
      <c r="A25" s="3" t="s">
        <v>23</v>
      </c>
      <c r="B25" s="3" t="s">
        <v>224</v>
      </c>
      <c r="C25" s="3" t="s">
        <v>345</v>
      </c>
      <c r="D25" s="3" t="s">
        <v>346</v>
      </c>
      <c r="E25" s="3" t="s">
        <v>346</v>
      </c>
      <c r="F25" s="3" t="s">
        <v>347</v>
      </c>
      <c r="G25" s="3" t="s">
        <v>348</v>
      </c>
      <c r="H25" s="3" t="s">
        <v>349</v>
      </c>
      <c r="I25" s="3" t="s">
        <v>350</v>
      </c>
      <c r="J25" s="3" t="s">
        <v>31</v>
      </c>
      <c r="K25" s="4">
        <v>43110</v>
      </c>
      <c r="L25" s="4">
        <v>44012</v>
      </c>
      <c r="M25" s="3" t="s">
        <v>22</v>
      </c>
      <c r="N25" s="5">
        <v>112486</v>
      </c>
      <c r="O25" s="6">
        <v>112486</v>
      </c>
    </row>
    <row r="26" spans="1:15" ht="32.25" customHeight="1" x14ac:dyDescent="0.2">
      <c r="A26" s="3" t="s">
        <v>23</v>
      </c>
      <c r="B26" s="3" t="s">
        <v>24</v>
      </c>
      <c r="C26" s="3" t="s">
        <v>654</v>
      </c>
      <c r="D26" s="3" t="s">
        <v>655</v>
      </c>
      <c r="E26" s="3" t="s">
        <v>655</v>
      </c>
      <c r="F26" s="3" t="s">
        <v>171</v>
      </c>
      <c r="G26" s="3" t="s">
        <v>656</v>
      </c>
      <c r="H26" s="3" t="s">
        <v>657</v>
      </c>
      <c r="I26" s="3" t="s">
        <v>658</v>
      </c>
      <c r="J26" s="3" t="s">
        <v>659</v>
      </c>
      <c r="K26" s="4">
        <v>43101</v>
      </c>
      <c r="L26" s="4">
        <v>43465</v>
      </c>
      <c r="M26" s="3" t="s">
        <v>22</v>
      </c>
      <c r="N26" s="5">
        <v>38000</v>
      </c>
      <c r="O26" s="6">
        <v>38000</v>
      </c>
    </row>
    <row r="27" spans="1:15" ht="32.25" customHeight="1" x14ac:dyDescent="0.2">
      <c r="A27" s="3" t="s">
        <v>23</v>
      </c>
      <c r="B27" s="3" t="s">
        <v>268</v>
      </c>
      <c r="C27" s="3" t="s">
        <v>362</v>
      </c>
      <c r="D27" s="3" t="s">
        <v>363</v>
      </c>
      <c r="E27" s="3" t="s">
        <v>364</v>
      </c>
      <c r="F27" s="3" t="s">
        <v>36</v>
      </c>
      <c r="G27" s="3" t="s">
        <v>365</v>
      </c>
      <c r="H27" s="3" t="s">
        <v>366</v>
      </c>
      <c r="I27" s="3" t="s">
        <v>39</v>
      </c>
      <c r="J27" s="3" t="s">
        <v>31</v>
      </c>
      <c r="K27" s="4">
        <v>41044</v>
      </c>
      <c r="L27" s="4">
        <v>43282</v>
      </c>
      <c r="M27" s="3" t="s">
        <v>22</v>
      </c>
      <c r="N27" s="5">
        <v>101000</v>
      </c>
      <c r="O27" s="6">
        <v>2315000</v>
      </c>
    </row>
    <row r="28" spans="1:15" ht="32.25" customHeight="1" x14ac:dyDescent="0.2">
      <c r="A28" s="3" t="s">
        <v>23</v>
      </c>
      <c r="B28" s="3" t="s">
        <v>679</v>
      </c>
      <c r="C28" s="3" t="s">
        <v>1011</v>
      </c>
      <c r="D28" s="3" t="s">
        <v>1012</v>
      </c>
      <c r="E28" s="3" t="s">
        <v>1012</v>
      </c>
      <c r="F28" s="3" t="s">
        <v>36</v>
      </c>
      <c r="G28" s="3" t="s">
        <v>1013</v>
      </c>
      <c r="H28" s="3" t="s">
        <v>1014</v>
      </c>
      <c r="I28" s="3" t="s">
        <v>39</v>
      </c>
      <c r="J28" s="3" t="s">
        <v>31</v>
      </c>
      <c r="K28" s="4">
        <v>42005</v>
      </c>
      <c r="L28" s="4">
        <v>44340</v>
      </c>
      <c r="M28" s="3" t="s">
        <v>22</v>
      </c>
      <c r="N28" s="5">
        <v>1000</v>
      </c>
      <c r="O28" s="6">
        <v>112105</v>
      </c>
    </row>
    <row r="29" spans="1:15" ht="32.25" customHeight="1" x14ac:dyDescent="0.2">
      <c r="A29" s="3" t="s">
        <v>23</v>
      </c>
      <c r="B29" s="3" t="s">
        <v>24</v>
      </c>
      <c r="C29" s="3" t="s">
        <v>784</v>
      </c>
      <c r="D29" s="3" t="s">
        <v>785</v>
      </c>
      <c r="E29" s="3" t="s">
        <v>785</v>
      </c>
      <c r="F29" s="3" t="s">
        <v>171</v>
      </c>
      <c r="G29" s="3" t="s">
        <v>786</v>
      </c>
      <c r="H29" s="3" t="s">
        <v>787</v>
      </c>
      <c r="I29" s="3" t="s">
        <v>788</v>
      </c>
      <c r="J29" s="3" t="s">
        <v>653</v>
      </c>
      <c r="K29" s="4">
        <v>43101</v>
      </c>
      <c r="L29" s="4">
        <v>44196</v>
      </c>
      <c r="M29" s="3" t="s">
        <v>22</v>
      </c>
      <c r="N29" s="5">
        <v>20919</v>
      </c>
      <c r="O29" s="6">
        <v>20919</v>
      </c>
    </row>
    <row r="30" spans="1:15" ht="32.25" customHeight="1" x14ac:dyDescent="0.2">
      <c r="A30" s="3" t="s">
        <v>23</v>
      </c>
      <c r="B30" s="3" t="s">
        <v>24</v>
      </c>
      <c r="C30" s="3" t="s">
        <v>273</v>
      </c>
      <c r="D30" s="3" t="s">
        <v>994</v>
      </c>
      <c r="E30" s="3" t="s">
        <v>994</v>
      </c>
      <c r="F30" s="3" t="s">
        <v>347</v>
      </c>
      <c r="G30" s="3" t="s">
        <v>995</v>
      </c>
      <c r="H30" s="3" t="s">
        <v>996</v>
      </c>
      <c r="I30" s="3" t="s">
        <v>997</v>
      </c>
      <c r="J30" s="3" t="s">
        <v>31</v>
      </c>
      <c r="K30" s="4">
        <v>42736</v>
      </c>
      <c r="L30" s="4">
        <v>43465</v>
      </c>
      <c r="M30" s="3" t="s">
        <v>22</v>
      </c>
      <c r="N30" s="5">
        <v>3000</v>
      </c>
      <c r="O30" s="6">
        <v>6000</v>
      </c>
    </row>
    <row r="31" spans="1:15" ht="32.25" customHeight="1" x14ac:dyDescent="0.2">
      <c r="A31" s="3" t="s">
        <v>23</v>
      </c>
      <c r="B31" s="3" t="s">
        <v>24</v>
      </c>
      <c r="C31" s="3" t="s">
        <v>273</v>
      </c>
      <c r="D31" s="3" t="s">
        <v>274</v>
      </c>
      <c r="E31" s="3" t="s">
        <v>274</v>
      </c>
      <c r="F31" s="3" t="s">
        <v>275</v>
      </c>
      <c r="G31" s="3" t="s">
        <v>276</v>
      </c>
      <c r="H31" s="3" t="s">
        <v>277</v>
      </c>
      <c r="I31" s="3" t="s">
        <v>278</v>
      </c>
      <c r="J31" s="3" t="s">
        <v>31</v>
      </c>
      <c r="K31" s="4">
        <v>42644</v>
      </c>
      <c r="L31" s="4">
        <v>43738</v>
      </c>
      <c r="M31" s="3" t="s">
        <v>22</v>
      </c>
      <c r="N31" s="5">
        <v>150000</v>
      </c>
      <c r="O31" s="6">
        <v>150000</v>
      </c>
    </row>
    <row r="32" spans="1:15" ht="32.25" customHeight="1" x14ac:dyDescent="0.2">
      <c r="A32" s="3" t="s">
        <v>23</v>
      </c>
      <c r="B32" s="3" t="s">
        <v>122</v>
      </c>
      <c r="C32" s="3" t="s">
        <v>123</v>
      </c>
      <c r="D32" s="3" t="s">
        <v>124</v>
      </c>
      <c r="E32" s="3" t="s">
        <v>124</v>
      </c>
      <c r="F32" s="3" t="s">
        <v>36</v>
      </c>
      <c r="G32" s="3" t="s">
        <v>125</v>
      </c>
      <c r="H32" s="3" t="s">
        <v>126</v>
      </c>
      <c r="I32" s="3" t="s">
        <v>39</v>
      </c>
      <c r="J32" s="3" t="s">
        <v>31</v>
      </c>
      <c r="K32" s="4">
        <v>41821</v>
      </c>
      <c r="L32" s="4">
        <v>44012</v>
      </c>
      <c r="M32" s="3" t="s">
        <v>22</v>
      </c>
      <c r="N32" s="5">
        <v>350000</v>
      </c>
      <c r="O32" s="6">
        <v>3245276</v>
      </c>
    </row>
    <row r="33" spans="1:15" ht="32.25" customHeight="1" x14ac:dyDescent="0.2">
      <c r="A33" s="3" t="s">
        <v>23</v>
      </c>
      <c r="B33" s="3" t="s">
        <v>268</v>
      </c>
      <c r="C33" s="3" t="s">
        <v>269</v>
      </c>
      <c r="D33" s="3" t="s">
        <v>270</v>
      </c>
      <c r="E33" s="3" t="s">
        <v>270</v>
      </c>
      <c r="F33" s="3" t="s">
        <v>142</v>
      </c>
      <c r="G33" s="3" t="s">
        <v>271</v>
      </c>
      <c r="H33" s="3" t="s">
        <v>272</v>
      </c>
      <c r="I33" s="3" t="s">
        <v>145</v>
      </c>
      <c r="J33" s="3" t="s">
        <v>31</v>
      </c>
      <c r="K33" s="4">
        <v>42736</v>
      </c>
      <c r="L33" s="4">
        <v>44212</v>
      </c>
      <c r="M33" s="3" t="s">
        <v>22</v>
      </c>
      <c r="N33" s="5">
        <v>150000</v>
      </c>
      <c r="O33" s="6">
        <v>340595</v>
      </c>
    </row>
    <row r="34" spans="1:15" ht="32.25" customHeight="1" x14ac:dyDescent="0.2">
      <c r="A34" s="3" t="s">
        <v>23</v>
      </c>
      <c r="B34" s="3" t="s">
        <v>268</v>
      </c>
      <c r="C34" s="3" t="s">
        <v>269</v>
      </c>
      <c r="D34" s="3" t="s">
        <v>351</v>
      </c>
      <c r="E34" s="3" t="s">
        <v>351</v>
      </c>
      <c r="F34" s="3" t="s">
        <v>36</v>
      </c>
      <c r="G34" s="3" t="s">
        <v>352</v>
      </c>
      <c r="H34" s="3" t="s">
        <v>353</v>
      </c>
      <c r="I34" s="3" t="s">
        <v>39</v>
      </c>
      <c r="J34" s="3" t="s">
        <v>31</v>
      </c>
      <c r="K34" s="4">
        <v>41820</v>
      </c>
      <c r="L34" s="4">
        <v>43465</v>
      </c>
      <c r="M34" s="3" t="s">
        <v>22</v>
      </c>
      <c r="N34" s="5">
        <v>107000</v>
      </c>
      <c r="O34" s="6">
        <v>569000</v>
      </c>
    </row>
    <row r="35" spans="1:15" ht="32.25" customHeight="1" x14ac:dyDescent="0.2">
      <c r="A35" s="3" t="s">
        <v>23</v>
      </c>
      <c r="B35" s="3" t="s">
        <v>268</v>
      </c>
      <c r="C35" s="3" t="s">
        <v>269</v>
      </c>
      <c r="D35" s="3" t="s">
        <v>503</v>
      </c>
      <c r="E35" s="3" t="s">
        <v>503</v>
      </c>
      <c r="F35" s="3" t="s">
        <v>504</v>
      </c>
      <c r="G35" s="3" t="s">
        <v>505</v>
      </c>
      <c r="H35" s="3" t="s">
        <v>506</v>
      </c>
      <c r="I35" s="3" t="s">
        <v>507</v>
      </c>
      <c r="J35" s="3" t="s">
        <v>31</v>
      </c>
      <c r="K35" s="4">
        <v>43074</v>
      </c>
      <c r="L35" s="4">
        <v>43465</v>
      </c>
      <c r="M35" s="3" t="s">
        <v>22</v>
      </c>
      <c r="N35" s="5">
        <v>65000</v>
      </c>
      <c r="O35" s="6">
        <v>65000</v>
      </c>
    </row>
    <row r="36" spans="1:15" ht="32.25" customHeight="1" x14ac:dyDescent="0.2">
      <c r="A36" s="3" t="s">
        <v>23</v>
      </c>
      <c r="B36" s="3" t="s">
        <v>224</v>
      </c>
      <c r="C36" s="3" t="s">
        <v>741</v>
      </c>
      <c r="D36" s="3" t="s">
        <v>742</v>
      </c>
      <c r="E36" s="3" t="s">
        <v>742</v>
      </c>
      <c r="F36" s="3" t="s">
        <v>504</v>
      </c>
      <c r="G36" s="3" t="s">
        <v>743</v>
      </c>
      <c r="H36" s="3" t="s">
        <v>744</v>
      </c>
      <c r="I36" s="3" t="s">
        <v>745</v>
      </c>
      <c r="J36" s="3" t="s">
        <v>31</v>
      </c>
      <c r="K36" s="4">
        <v>43124</v>
      </c>
      <c r="L36" s="4">
        <v>43488</v>
      </c>
      <c r="M36" s="3" t="s">
        <v>22</v>
      </c>
      <c r="N36" s="5">
        <v>25398</v>
      </c>
      <c r="O36" s="6">
        <v>25398</v>
      </c>
    </row>
    <row r="37" spans="1:15" ht="32.25" customHeight="1" x14ac:dyDescent="0.2">
      <c r="A37" s="3" t="s">
        <v>23</v>
      </c>
      <c r="B37" s="3" t="s">
        <v>24</v>
      </c>
      <c r="C37" s="3" t="s">
        <v>481</v>
      </c>
      <c r="D37" s="3" t="s">
        <v>746</v>
      </c>
      <c r="E37" s="3" t="s">
        <v>746</v>
      </c>
      <c r="F37" s="3" t="s">
        <v>347</v>
      </c>
      <c r="G37" s="3" t="s">
        <v>747</v>
      </c>
      <c r="H37" s="3" t="s">
        <v>748</v>
      </c>
      <c r="I37" s="3" t="s">
        <v>749</v>
      </c>
      <c r="J37" s="3" t="s">
        <v>31</v>
      </c>
      <c r="K37" s="4">
        <v>43167</v>
      </c>
      <c r="L37" s="4">
        <v>44253</v>
      </c>
      <c r="M37" s="3" t="s">
        <v>22</v>
      </c>
      <c r="N37" s="5">
        <v>25191</v>
      </c>
      <c r="O37" s="6">
        <v>25191</v>
      </c>
    </row>
    <row r="38" spans="1:15" ht="32.25" customHeight="1" x14ac:dyDescent="0.2">
      <c r="A38" s="3" t="s">
        <v>23</v>
      </c>
      <c r="B38" s="3" t="s">
        <v>24</v>
      </c>
      <c r="C38" s="3" t="s">
        <v>481</v>
      </c>
      <c r="D38" s="3" t="s">
        <v>482</v>
      </c>
      <c r="E38" s="3" t="s">
        <v>482</v>
      </c>
      <c r="F38" s="3" t="s">
        <v>17</v>
      </c>
      <c r="G38" s="3" t="s">
        <v>483</v>
      </c>
      <c r="H38" s="3" t="s">
        <v>484</v>
      </c>
      <c r="I38" s="3" t="s">
        <v>485</v>
      </c>
      <c r="J38" s="3" t="s">
        <v>48</v>
      </c>
      <c r="K38" s="4">
        <v>43132</v>
      </c>
      <c r="L38" s="4">
        <v>43343</v>
      </c>
      <c r="M38" s="3" t="s">
        <v>22</v>
      </c>
      <c r="N38" s="5">
        <v>73528</v>
      </c>
      <c r="O38" s="6">
        <v>73528</v>
      </c>
    </row>
    <row r="39" spans="1:15" ht="32.25" customHeight="1" x14ac:dyDescent="0.2">
      <c r="A39" s="3" t="s">
        <v>23</v>
      </c>
      <c r="B39" s="3" t="s">
        <v>24</v>
      </c>
      <c r="C39" s="3" t="s">
        <v>481</v>
      </c>
      <c r="D39" s="3" t="s">
        <v>906</v>
      </c>
      <c r="E39" s="3" t="s">
        <v>906</v>
      </c>
      <c r="F39" s="3" t="s">
        <v>17</v>
      </c>
      <c r="G39" s="3" t="s">
        <v>907</v>
      </c>
      <c r="H39" s="3" t="s">
        <v>908</v>
      </c>
      <c r="I39" s="3" t="s">
        <v>909</v>
      </c>
      <c r="J39" s="3" t="s">
        <v>802</v>
      </c>
      <c r="K39" s="4">
        <v>42979</v>
      </c>
      <c r="L39" s="4">
        <v>43343</v>
      </c>
      <c r="M39" s="3" t="s">
        <v>22</v>
      </c>
      <c r="N39" s="5">
        <v>8000</v>
      </c>
      <c r="O39" s="6">
        <v>8000</v>
      </c>
    </row>
    <row r="40" spans="1:15" ht="32.25" customHeight="1" x14ac:dyDescent="0.2">
      <c r="A40" s="3" t="s">
        <v>23</v>
      </c>
      <c r="B40" s="3" t="s">
        <v>424</v>
      </c>
      <c r="C40" s="3" t="s">
        <v>628</v>
      </c>
      <c r="D40" s="3" t="s">
        <v>629</v>
      </c>
      <c r="E40" s="3" t="s">
        <v>629</v>
      </c>
      <c r="F40" s="3" t="s">
        <v>630</v>
      </c>
      <c r="G40" s="3" t="s">
        <v>631</v>
      </c>
      <c r="H40" s="3" t="s">
        <v>632</v>
      </c>
      <c r="I40" s="3" t="s">
        <v>633</v>
      </c>
      <c r="J40" s="3" t="s">
        <v>31</v>
      </c>
      <c r="K40" s="4">
        <v>43101</v>
      </c>
      <c r="L40" s="4">
        <v>43465</v>
      </c>
      <c r="M40" s="3" t="s">
        <v>22</v>
      </c>
      <c r="N40" s="5">
        <v>39076</v>
      </c>
      <c r="O40" s="6">
        <v>39076</v>
      </c>
    </row>
    <row r="41" spans="1:15" ht="32.25" customHeight="1" x14ac:dyDescent="0.2">
      <c r="A41" s="3" t="s">
        <v>23</v>
      </c>
      <c r="B41" s="3" t="s">
        <v>24</v>
      </c>
      <c r="C41" s="3" t="s">
        <v>397</v>
      </c>
      <c r="D41" s="3" t="s">
        <v>398</v>
      </c>
      <c r="E41" s="3" t="s">
        <v>398</v>
      </c>
      <c r="F41" s="3" t="s">
        <v>171</v>
      </c>
      <c r="G41" s="3" t="s">
        <v>399</v>
      </c>
      <c r="H41" s="3" t="s">
        <v>400</v>
      </c>
      <c r="I41" s="3" t="s">
        <v>350</v>
      </c>
      <c r="J41" s="3" t="s">
        <v>401</v>
      </c>
      <c r="K41" s="4">
        <v>43101</v>
      </c>
      <c r="L41" s="4">
        <v>43465</v>
      </c>
      <c r="M41" s="3" t="s">
        <v>22</v>
      </c>
      <c r="N41" s="5">
        <v>93500</v>
      </c>
      <c r="O41" s="6">
        <v>93500</v>
      </c>
    </row>
    <row r="42" spans="1:15" ht="32.25" customHeight="1" x14ac:dyDescent="0.2">
      <c r="A42" s="3" t="s">
        <v>23</v>
      </c>
      <c r="B42" s="3" t="s">
        <v>424</v>
      </c>
      <c r="C42" s="3" t="s">
        <v>425</v>
      </c>
      <c r="D42" s="3" t="s">
        <v>426</v>
      </c>
      <c r="E42" s="3" t="s">
        <v>426</v>
      </c>
      <c r="F42" s="3" t="s">
        <v>416</v>
      </c>
      <c r="G42" s="3" t="s">
        <v>427</v>
      </c>
      <c r="H42" s="3" t="s">
        <v>428</v>
      </c>
      <c r="I42" s="3" t="s">
        <v>429</v>
      </c>
      <c r="J42" s="3" t="s">
        <v>31</v>
      </c>
      <c r="K42" s="4">
        <v>43154</v>
      </c>
      <c r="L42" s="4">
        <v>43434</v>
      </c>
      <c r="M42" s="3" t="s">
        <v>22</v>
      </c>
      <c r="N42" s="5">
        <v>85000</v>
      </c>
      <c r="O42" s="6">
        <v>85000</v>
      </c>
    </row>
    <row r="43" spans="1:15" ht="32.25" customHeight="1" x14ac:dyDescent="0.2">
      <c r="A43" s="3" t="s">
        <v>23</v>
      </c>
      <c r="B43" s="3" t="s">
        <v>424</v>
      </c>
      <c r="C43" s="3" t="s">
        <v>425</v>
      </c>
      <c r="D43" s="3" t="s">
        <v>710</v>
      </c>
      <c r="E43" s="3" t="s">
        <v>710</v>
      </c>
      <c r="F43" s="3" t="s">
        <v>17</v>
      </c>
      <c r="G43" s="3" t="s">
        <v>711</v>
      </c>
      <c r="H43" s="3" t="s">
        <v>712</v>
      </c>
      <c r="I43" s="3" t="s">
        <v>713</v>
      </c>
      <c r="J43" s="3" t="s">
        <v>429</v>
      </c>
      <c r="K43" s="4">
        <v>43160</v>
      </c>
      <c r="L43" s="4">
        <v>43404</v>
      </c>
      <c r="M43" s="3" t="s">
        <v>22</v>
      </c>
      <c r="N43" s="5">
        <v>32932</v>
      </c>
      <c r="O43" s="6">
        <v>32932</v>
      </c>
    </row>
    <row r="44" spans="1:15" ht="32.25" customHeight="1" x14ac:dyDescent="0.2">
      <c r="A44" s="3" t="s">
        <v>23</v>
      </c>
      <c r="B44" s="3" t="s">
        <v>424</v>
      </c>
      <c r="C44" s="3" t="s">
        <v>425</v>
      </c>
      <c r="D44" s="3" t="s">
        <v>618</v>
      </c>
      <c r="E44" s="3" t="s">
        <v>618</v>
      </c>
      <c r="F44" s="3" t="s">
        <v>497</v>
      </c>
      <c r="G44" s="3" t="s">
        <v>619</v>
      </c>
      <c r="H44" s="3" t="s">
        <v>620</v>
      </c>
      <c r="I44" s="3" t="s">
        <v>621</v>
      </c>
      <c r="J44" s="3" t="s">
        <v>31</v>
      </c>
      <c r="K44" s="4">
        <v>43101</v>
      </c>
      <c r="L44" s="4">
        <v>43466</v>
      </c>
      <c r="M44" s="3" t="s">
        <v>22</v>
      </c>
      <c r="N44" s="5">
        <v>40076</v>
      </c>
      <c r="O44" s="6">
        <v>40076</v>
      </c>
    </row>
    <row r="45" spans="1:15" ht="32.25" customHeight="1" x14ac:dyDescent="0.2">
      <c r="A45" s="3" t="s">
        <v>23</v>
      </c>
      <c r="B45" s="3" t="s">
        <v>679</v>
      </c>
      <c r="C45" s="3" t="s">
        <v>680</v>
      </c>
      <c r="D45" s="3" t="s">
        <v>681</v>
      </c>
      <c r="E45" s="3" t="s">
        <v>681</v>
      </c>
      <c r="F45" s="3" t="s">
        <v>36</v>
      </c>
      <c r="G45" s="3" t="s">
        <v>682</v>
      </c>
      <c r="H45" s="3" t="s">
        <v>683</v>
      </c>
      <c r="I45" s="3" t="s">
        <v>39</v>
      </c>
      <c r="J45" s="3" t="s">
        <v>31</v>
      </c>
      <c r="K45" s="4">
        <v>36342</v>
      </c>
      <c r="L45" s="4">
        <v>43281</v>
      </c>
      <c r="M45" s="3" t="s">
        <v>22</v>
      </c>
      <c r="N45" s="5">
        <v>35000</v>
      </c>
      <c r="O45" s="6">
        <v>1910226.95</v>
      </c>
    </row>
    <row r="46" spans="1:15" ht="32.25" customHeight="1" x14ac:dyDescent="0.2">
      <c r="A46" s="3" t="s">
        <v>23</v>
      </c>
      <c r="B46" s="3" t="s">
        <v>24</v>
      </c>
      <c r="C46" s="3" t="s">
        <v>218</v>
      </c>
      <c r="D46" s="3" t="s">
        <v>798</v>
      </c>
      <c r="E46" s="3" t="s">
        <v>798</v>
      </c>
      <c r="F46" s="3" t="s">
        <v>17</v>
      </c>
      <c r="G46" s="3" t="s">
        <v>799</v>
      </c>
      <c r="H46" s="3" t="s">
        <v>800</v>
      </c>
      <c r="I46" s="3" t="s">
        <v>801</v>
      </c>
      <c r="J46" s="3" t="s">
        <v>802</v>
      </c>
      <c r="K46" s="4">
        <v>42736</v>
      </c>
      <c r="L46" s="4">
        <v>43373</v>
      </c>
      <c r="M46" s="3" t="s">
        <v>22</v>
      </c>
      <c r="N46" s="5">
        <v>20000</v>
      </c>
      <c r="O46" s="6">
        <v>45000</v>
      </c>
    </row>
    <row r="47" spans="1:15" ht="32.25" customHeight="1" x14ac:dyDescent="0.2">
      <c r="A47" s="3" t="s">
        <v>23</v>
      </c>
      <c r="B47" s="3" t="s">
        <v>24</v>
      </c>
      <c r="C47" s="3" t="s">
        <v>218</v>
      </c>
      <c r="D47" s="3" t="s">
        <v>219</v>
      </c>
      <c r="E47" s="3" t="s">
        <v>219</v>
      </c>
      <c r="F47" s="3" t="s">
        <v>220</v>
      </c>
      <c r="G47" s="3" t="s">
        <v>221</v>
      </c>
      <c r="H47" s="3" t="s">
        <v>222</v>
      </c>
      <c r="I47" s="3" t="s">
        <v>223</v>
      </c>
      <c r="J47" s="3" t="s">
        <v>31</v>
      </c>
      <c r="K47" s="4">
        <v>42309</v>
      </c>
      <c r="L47" s="4">
        <v>43435</v>
      </c>
      <c r="M47" s="3" t="s">
        <v>22</v>
      </c>
      <c r="N47" s="5">
        <v>206363</v>
      </c>
      <c r="O47" s="6">
        <v>399267</v>
      </c>
    </row>
    <row r="48" spans="1:15" ht="32.25" customHeight="1" x14ac:dyDescent="0.2">
      <c r="A48" s="3" t="s">
        <v>23</v>
      </c>
      <c r="B48" s="3" t="s">
        <v>24</v>
      </c>
      <c r="C48" s="3" t="s">
        <v>544</v>
      </c>
      <c r="D48" s="3" t="s">
        <v>545</v>
      </c>
      <c r="E48" s="3" t="s">
        <v>545</v>
      </c>
      <c r="F48" s="3" t="s">
        <v>275</v>
      </c>
      <c r="G48" s="3" t="s">
        <v>546</v>
      </c>
      <c r="H48" s="3" t="s">
        <v>547</v>
      </c>
      <c r="I48" s="3" t="s">
        <v>548</v>
      </c>
      <c r="J48" s="3" t="s">
        <v>31</v>
      </c>
      <c r="K48" s="4">
        <v>43101</v>
      </c>
      <c r="L48" s="4">
        <v>43465</v>
      </c>
      <c r="M48" s="3" t="s">
        <v>22</v>
      </c>
      <c r="N48" s="5">
        <v>51684</v>
      </c>
      <c r="O48" s="6">
        <v>51684</v>
      </c>
    </row>
    <row r="49" spans="1:15" ht="32.25" customHeight="1" x14ac:dyDescent="0.2">
      <c r="A49" s="3" t="s">
        <v>23</v>
      </c>
      <c r="B49" s="3" t="s">
        <v>24</v>
      </c>
      <c r="C49" s="3" t="s">
        <v>544</v>
      </c>
      <c r="D49" s="3" t="s">
        <v>971</v>
      </c>
      <c r="E49" s="3" t="s">
        <v>545</v>
      </c>
      <c r="F49" s="3" t="s">
        <v>275</v>
      </c>
      <c r="G49" s="3" t="s">
        <v>546</v>
      </c>
      <c r="H49" s="3" t="s">
        <v>547</v>
      </c>
      <c r="I49" s="3" t="s">
        <v>548</v>
      </c>
      <c r="J49" s="3" t="s">
        <v>31</v>
      </c>
      <c r="K49" s="4">
        <v>43101</v>
      </c>
      <c r="L49" s="4">
        <v>43465</v>
      </c>
      <c r="M49" s="3" t="s">
        <v>22</v>
      </c>
      <c r="N49" s="5">
        <v>4416</v>
      </c>
      <c r="O49" s="6">
        <v>4416</v>
      </c>
    </row>
    <row r="50" spans="1:15" ht="32.25" customHeight="1" x14ac:dyDescent="0.2">
      <c r="A50" s="3" t="s">
        <v>23</v>
      </c>
      <c r="B50" s="3" t="s">
        <v>24</v>
      </c>
      <c r="C50" s="3" t="s">
        <v>202</v>
      </c>
      <c r="D50" s="3" t="s">
        <v>203</v>
      </c>
      <c r="E50" s="3" t="s">
        <v>203</v>
      </c>
      <c r="F50" s="3" t="s">
        <v>27</v>
      </c>
      <c r="G50" s="3" t="s">
        <v>204</v>
      </c>
      <c r="H50" s="3" t="s">
        <v>205</v>
      </c>
      <c r="I50" s="3" t="s">
        <v>121</v>
      </c>
      <c r="J50" s="3" t="s">
        <v>31</v>
      </c>
      <c r="K50" s="4">
        <v>43091</v>
      </c>
      <c r="L50" s="4">
        <v>43281</v>
      </c>
      <c r="M50" s="3" t="s">
        <v>22</v>
      </c>
      <c r="N50" s="5">
        <v>210000</v>
      </c>
      <c r="O50" s="6">
        <v>210000</v>
      </c>
    </row>
    <row r="51" spans="1:15" ht="32.25" customHeight="1" x14ac:dyDescent="0.2">
      <c r="A51" s="3" t="s">
        <v>23</v>
      </c>
      <c r="B51" s="3" t="s">
        <v>224</v>
      </c>
      <c r="C51" s="3" t="s">
        <v>225</v>
      </c>
      <c r="D51" s="3" t="s">
        <v>226</v>
      </c>
      <c r="E51" s="3" t="s">
        <v>226</v>
      </c>
      <c r="F51" s="3" t="s">
        <v>83</v>
      </c>
      <c r="G51" s="3" t="s">
        <v>227</v>
      </c>
      <c r="H51" s="3" t="s">
        <v>228</v>
      </c>
      <c r="I51" s="3" t="s">
        <v>86</v>
      </c>
      <c r="J51" s="3" t="s">
        <v>31</v>
      </c>
      <c r="K51" s="4">
        <v>43115</v>
      </c>
      <c r="L51" s="4">
        <v>43479</v>
      </c>
      <c r="M51" s="3" t="s">
        <v>22</v>
      </c>
      <c r="N51" s="5">
        <v>200255</v>
      </c>
      <c r="O51" s="6">
        <v>200255</v>
      </c>
    </row>
    <row r="52" spans="1:15" ht="32.25" customHeight="1" x14ac:dyDescent="0.2">
      <c r="A52" s="3" t="s">
        <v>23</v>
      </c>
      <c r="B52" s="3" t="s">
        <v>24</v>
      </c>
      <c r="C52" s="3" t="s">
        <v>146</v>
      </c>
      <c r="D52" s="3" t="s">
        <v>147</v>
      </c>
      <c r="E52" s="3" t="s">
        <v>147</v>
      </c>
      <c r="F52" s="3" t="s">
        <v>36</v>
      </c>
      <c r="G52" s="3" t="s">
        <v>148</v>
      </c>
      <c r="H52" s="3" t="s">
        <v>149</v>
      </c>
      <c r="I52" s="3" t="s">
        <v>39</v>
      </c>
      <c r="J52" s="3" t="s">
        <v>31</v>
      </c>
      <c r="K52" s="4">
        <v>43132</v>
      </c>
      <c r="L52" s="4">
        <v>44742</v>
      </c>
      <c r="M52" s="3" t="s">
        <v>22</v>
      </c>
      <c r="N52" s="5">
        <v>276600</v>
      </c>
      <c r="O52" s="6">
        <v>276600</v>
      </c>
    </row>
    <row r="53" spans="1:15" ht="32.25" customHeight="1" x14ac:dyDescent="0.2">
      <c r="A53" s="3" t="s">
        <v>23</v>
      </c>
      <c r="B53" s="3" t="s">
        <v>24</v>
      </c>
      <c r="C53" s="3" t="s">
        <v>839</v>
      </c>
      <c r="D53" s="3" t="s">
        <v>840</v>
      </c>
      <c r="E53" s="3" t="s">
        <v>840</v>
      </c>
      <c r="F53" s="3" t="s">
        <v>171</v>
      </c>
      <c r="G53" s="3" t="s">
        <v>841</v>
      </c>
      <c r="H53" s="3" t="s">
        <v>842</v>
      </c>
      <c r="I53" s="3" t="s">
        <v>843</v>
      </c>
      <c r="J53" s="3" t="s">
        <v>802</v>
      </c>
      <c r="K53" s="4">
        <v>42278</v>
      </c>
      <c r="L53" s="4">
        <v>43373</v>
      </c>
      <c r="M53" s="3" t="s">
        <v>22</v>
      </c>
      <c r="N53" s="5">
        <v>15002</v>
      </c>
      <c r="O53" s="6">
        <v>260435</v>
      </c>
    </row>
    <row r="54" spans="1:15" ht="32.25" customHeight="1" x14ac:dyDescent="0.2">
      <c r="A54" s="3" t="s">
        <v>580</v>
      </c>
      <c r="B54" s="3" t="s">
        <v>922</v>
      </c>
      <c r="C54" s="3" t="s">
        <v>923</v>
      </c>
      <c r="D54" s="3" t="s">
        <v>924</v>
      </c>
      <c r="E54" s="3" t="s">
        <v>925</v>
      </c>
      <c r="F54" s="3" t="s">
        <v>166</v>
      </c>
      <c r="G54" s="3" t="s">
        <v>926</v>
      </c>
      <c r="H54" s="3" t="s">
        <v>927</v>
      </c>
      <c r="I54" s="3" t="s">
        <v>133</v>
      </c>
      <c r="J54" s="3" t="s">
        <v>31</v>
      </c>
      <c r="K54" s="4">
        <v>41883</v>
      </c>
      <c r="L54" s="4">
        <v>43343</v>
      </c>
      <c r="M54" s="3" t="s">
        <v>22</v>
      </c>
      <c r="N54" s="5">
        <v>7000</v>
      </c>
      <c r="O54" s="6">
        <v>35792</v>
      </c>
    </row>
    <row r="55" spans="1:15" ht="32.25" customHeight="1" x14ac:dyDescent="0.2">
      <c r="A55" s="3" t="s">
        <v>580</v>
      </c>
      <c r="B55" s="3" t="s">
        <v>689</v>
      </c>
      <c r="C55" s="3" t="s">
        <v>858</v>
      </c>
      <c r="D55" s="3" t="s">
        <v>859</v>
      </c>
      <c r="E55" s="3" t="s">
        <v>859</v>
      </c>
      <c r="F55" s="3" t="s">
        <v>258</v>
      </c>
      <c r="G55" s="3" t="s">
        <v>860</v>
      </c>
      <c r="H55" s="3" t="s">
        <v>861</v>
      </c>
      <c r="I55" s="3" t="s">
        <v>862</v>
      </c>
      <c r="J55" s="3" t="s">
        <v>1074</v>
      </c>
      <c r="K55" s="4">
        <v>42979</v>
      </c>
      <c r="L55" s="4">
        <v>43343</v>
      </c>
      <c r="M55" s="3" t="s">
        <v>22</v>
      </c>
      <c r="N55" s="5">
        <v>14754</v>
      </c>
      <c r="O55" s="6">
        <v>14754</v>
      </c>
    </row>
    <row r="56" spans="1:15" ht="32.25" customHeight="1" x14ac:dyDescent="0.2">
      <c r="A56" s="3" t="s">
        <v>580</v>
      </c>
      <c r="B56" s="3" t="s">
        <v>689</v>
      </c>
      <c r="C56" s="3" t="s">
        <v>736</v>
      </c>
      <c r="D56" s="3" t="s">
        <v>737</v>
      </c>
      <c r="E56" s="3" t="s">
        <v>737</v>
      </c>
      <c r="F56" s="3" t="s">
        <v>347</v>
      </c>
      <c r="G56" s="3" t="s">
        <v>738</v>
      </c>
      <c r="H56" s="3" t="s">
        <v>739</v>
      </c>
      <c r="I56" s="3" t="s">
        <v>740</v>
      </c>
      <c r="J56" s="3" t="s">
        <v>31</v>
      </c>
      <c r="K56" s="4">
        <v>42917</v>
      </c>
      <c r="L56" s="4">
        <v>43281</v>
      </c>
      <c r="M56" s="3" t="s">
        <v>22</v>
      </c>
      <c r="N56" s="5">
        <f>25800+7500</f>
        <v>33300</v>
      </c>
      <c r="O56" s="6">
        <v>33300</v>
      </c>
    </row>
    <row r="57" spans="1:15" ht="32.25" customHeight="1" x14ac:dyDescent="0.2">
      <c r="A57" s="3" t="s">
        <v>580</v>
      </c>
      <c r="B57" s="3" t="s">
        <v>1027</v>
      </c>
      <c r="C57" s="3" t="s">
        <v>1028</v>
      </c>
      <c r="D57" s="3" t="s">
        <v>1029</v>
      </c>
      <c r="E57" s="3" t="s">
        <v>1029</v>
      </c>
      <c r="F57" s="3" t="s">
        <v>570</v>
      </c>
      <c r="G57" s="3" t="s">
        <v>1030</v>
      </c>
      <c r="H57" s="3" t="s">
        <v>1031</v>
      </c>
      <c r="I57" s="3" t="s">
        <v>573</v>
      </c>
      <c r="J57" s="3" t="s">
        <v>31</v>
      </c>
      <c r="K57" s="4">
        <v>34973</v>
      </c>
      <c r="L57" s="4">
        <v>44012</v>
      </c>
      <c r="M57" s="3" t="s">
        <v>22</v>
      </c>
      <c r="N57" s="5">
        <v>78</v>
      </c>
      <c r="O57" s="6">
        <v>314536.52</v>
      </c>
    </row>
    <row r="58" spans="1:15" ht="32.25" customHeight="1" x14ac:dyDescent="0.2">
      <c r="A58" s="3" t="s">
        <v>580</v>
      </c>
      <c r="B58" s="3" t="s">
        <v>581</v>
      </c>
      <c r="C58" s="3" t="s">
        <v>582</v>
      </c>
      <c r="D58" s="3" t="s">
        <v>583</v>
      </c>
      <c r="E58" s="3" t="s">
        <v>583</v>
      </c>
      <c r="F58" s="3" t="s">
        <v>171</v>
      </c>
      <c r="G58" s="3" t="s">
        <v>584</v>
      </c>
      <c r="H58" s="3" t="s">
        <v>585</v>
      </c>
      <c r="I58" s="3" t="s">
        <v>586</v>
      </c>
      <c r="J58" s="3" t="s">
        <v>587</v>
      </c>
      <c r="K58" s="4">
        <v>42977</v>
      </c>
      <c r="L58" s="4">
        <v>43404</v>
      </c>
      <c r="M58" s="3" t="s">
        <v>22</v>
      </c>
      <c r="N58" s="5">
        <v>45000</v>
      </c>
      <c r="O58" s="6">
        <v>165000</v>
      </c>
    </row>
    <row r="59" spans="1:15" ht="32.25" customHeight="1" x14ac:dyDescent="0.2">
      <c r="A59" s="3" t="s">
        <v>580</v>
      </c>
      <c r="B59" s="3" t="s">
        <v>689</v>
      </c>
      <c r="C59" s="3" t="s">
        <v>690</v>
      </c>
      <c r="D59" s="3" t="s">
        <v>691</v>
      </c>
      <c r="E59" s="3" t="s">
        <v>691</v>
      </c>
      <c r="F59" s="3" t="s">
        <v>44</v>
      </c>
      <c r="G59" s="3" t="s">
        <v>692</v>
      </c>
      <c r="H59" s="3" t="s">
        <v>693</v>
      </c>
      <c r="I59" s="3" t="s">
        <v>694</v>
      </c>
      <c r="J59" s="3" t="s">
        <v>695</v>
      </c>
      <c r="K59" s="4">
        <v>43040</v>
      </c>
      <c r="L59" s="4">
        <v>43373</v>
      </c>
      <c r="M59" s="3" t="s">
        <v>22</v>
      </c>
      <c r="N59" s="5">
        <v>34465</v>
      </c>
      <c r="O59" s="6">
        <v>34465</v>
      </c>
    </row>
    <row r="60" spans="1:15" ht="32.25" customHeight="1" x14ac:dyDescent="0.2">
      <c r="A60" s="3" t="s">
        <v>40</v>
      </c>
      <c r="B60" s="3" t="s">
        <v>409</v>
      </c>
      <c r="C60" s="3" t="s">
        <v>549</v>
      </c>
      <c r="D60" s="3" t="s">
        <v>550</v>
      </c>
      <c r="E60" s="3" t="s">
        <v>550</v>
      </c>
      <c r="F60" s="3" t="s">
        <v>171</v>
      </c>
      <c r="G60" s="3" t="s">
        <v>551</v>
      </c>
      <c r="H60" s="3" t="s">
        <v>552</v>
      </c>
      <c r="I60" s="3" t="s">
        <v>553</v>
      </c>
      <c r="J60" s="3" t="s">
        <v>554</v>
      </c>
      <c r="K60" s="4">
        <v>43008</v>
      </c>
      <c r="L60" s="4">
        <v>43372</v>
      </c>
      <c r="M60" s="3" t="s">
        <v>22</v>
      </c>
      <c r="N60" s="5">
        <v>50685</v>
      </c>
      <c r="O60" s="6">
        <v>50685</v>
      </c>
    </row>
    <row r="61" spans="1:15" ht="32.25" customHeight="1" x14ac:dyDescent="0.2">
      <c r="A61" s="3" t="s">
        <v>40</v>
      </c>
      <c r="B61" s="3" t="s">
        <v>591</v>
      </c>
      <c r="C61" s="3" t="s">
        <v>592</v>
      </c>
      <c r="D61" s="3" t="s">
        <v>614</v>
      </c>
      <c r="E61" s="3" t="s">
        <v>614</v>
      </c>
      <c r="F61" s="3" t="s">
        <v>171</v>
      </c>
      <c r="G61" s="3" t="s">
        <v>615</v>
      </c>
      <c r="H61" s="3" t="s">
        <v>616</v>
      </c>
      <c r="I61" s="3" t="s">
        <v>322</v>
      </c>
      <c r="J61" s="3" t="s">
        <v>617</v>
      </c>
      <c r="K61" s="4">
        <v>42644</v>
      </c>
      <c r="L61" s="4">
        <v>43496</v>
      </c>
      <c r="M61" s="3" t="s">
        <v>22</v>
      </c>
      <c r="N61" s="5">
        <v>42166</v>
      </c>
      <c r="O61" s="6">
        <v>95200</v>
      </c>
    </row>
    <row r="62" spans="1:15" ht="32.25" customHeight="1" x14ac:dyDescent="0.2">
      <c r="A62" s="3" t="s">
        <v>40</v>
      </c>
      <c r="B62" s="3" t="s">
        <v>591</v>
      </c>
      <c r="C62" s="3" t="s">
        <v>592</v>
      </c>
      <c r="D62" s="3" t="s">
        <v>593</v>
      </c>
      <c r="E62" s="3" t="s">
        <v>593</v>
      </c>
      <c r="F62" s="3" t="s">
        <v>466</v>
      </c>
      <c r="G62" s="3" t="s">
        <v>594</v>
      </c>
      <c r="H62" s="3" t="s">
        <v>595</v>
      </c>
      <c r="I62" s="3" t="s">
        <v>79</v>
      </c>
      <c r="J62" s="3" t="s">
        <v>31</v>
      </c>
      <c r="K62" s="4">
        <v>42758</v>
      </c>
      <c r="L62" s="4">
        <v>43487</v>
      </c>
      <c r="M62" s="3" t="s">
        <v>22</v>
      </c>
      <c r="N62" s="5">
        <v>44129</v>
      </c>
      <c r="O62" s="6">
        <v>86177</v>
      </c>
    </row>
    <row r="63" spans="1:15" ht="32.25" customHeight="1" x14ac:dyDescent="0.2">
      <c r="A63" s="3" t="s">
        <v>40</v>
      </c>
      <c r="B63" s="3" t="s">
        <v>591</v>
      </c>
      <c r="C63" s="3" t="s">
        <v>606</v>
      </c>
      <c r="D63" s="3" t="s">
        <v>607</v>
      </c>
      <c r="E63" s="3" t="s">
        <v>607</v>
      </c>
      <c r="F63" s="3" t="s">
        <v>466</v>
      </c>
      <c r="G63" s="3" t="s">
        <v>608</v>
      </c>
      <c r="H63" s="3" t="s">
        <v>609</v>
      </c>
      <c r="I63" s="3" t="s">
        <v>79</v>
      </c>
      <c r="J63" s="3" t="s">
        <v>31</v>
      </c>
      <c r="K63" s="4">
        <v>43066</v>
      </c>
      <c r="L63" s="4">
        <v>43364</v>
      </c>
      <c r="M63" s="3" t="s">
        <v>22</v>
      </c>
      <c r="N63" s="5">
        <v>43841</v>
      </c>
      <c r="O63" s="6">
        <v>43841</v>
      </c>
    </row>
    <row r="64" spans="1:15" ht="32.25" customHeight="1" x14ac:dyDescent="0.2">
      <c r="A64" s="3" t="s">
        <v>40</v>
      </c>
      <c r="B64" s="3" t="s">
        <v>409</v>
      </c>
      <c r="C64" s="3" t="s">
        <v>410</v>
      </c>
      <c r="D64" s="3" t="s">
        <v>411</v>
      </c>
      <c r="E64" s="3" t="s">
        <v>411</v>
      </c>
      <c r="F64" s="3" t="s">
        <v>210</v>
      </c>
      <c r="G64" s="3" t="s">
        <v>412</v>
      </c>
      <c r="H64" s="3" t="s">
        <v>413</v>
      </c>
      <c r="I64" s="3" t="s">
        <v>414</v>
      </c>
      <c r="J64" s="3" t="s">
        <v>31</v>
      </c>
      <c r="K64" s="4">
        <v>43084</v>
      </c>
      <c r="L64" s="4">
        <v>43448</v>
      </c>
      <c r="M64" s="3" t="s">
        <v>22</v>
      </c>
      <c r="N64" s="5">
        <v>88067</v>
      </c>
      <c r="O64" s="6">
        <v>88067</v>
      </c>
    </row>
    <row r="65" spans="1:15" ht="32.25" customHeight="1" x14ac:dyDescent="0.2">
      <c r="A65" s="3" t="s">
        <v>40</v>
      </c>
      <c r="B65" s="3" t="s">
        <v>409</v>
      </c>
      <c r="C65" s="3" t="s">
        <v>410</v>
      </c>
      <c r="D65" s="3" t="s">
        <v>518</v>
      </c>
      <c r="E65" s="3" t="s">
        <v>411</v>
      </c>
      <c r="F65" s="3" t="s">
        <v>210</v>
      </c>
      <c r="G65" s="3" t="s">
        <v>412</v>
      </c>
      <c r="H65" s="3" t="s">
        <v>413</v>
      </c>
      <c r="I65" s="3" t="s">
        <v>414</v>
      </c>
      <c r="J65" s="3" t="s">
        <v>31</v>
      </c>
      <c r="K65" s="4">
        <v>43084</v>
      </c>
      <c r="L65" s="4">
        <v>43448</v>
      </c>
      <c r="M65" s="3" t="s">
        <v>22</v>
      </c>
      <c r="N65" s="5">
        <v>61933</v>
      </c>
      <c r="O65" s="6">
        <v>61933</v>
      </c>
    </row>
    <row r="66" spans="1:15" ht="32.25" customHeight="1" x14ac:dyDescent="0.2">
      <c r="A66" s="3" t="s">
        <v>40</v>
      </c>
      <c r="B66" s="3" t="s">
        <v>41</v>
      </c>
      <c r="C66" s="3" t="s">
        <v>237</v>
      </c>
      <c r="D66" s="3" t="s">
        <v>238</v>
      </c>
      <c r="E66" s="3" t="s">
        <v>238</v>
      </c>
      <c r="F66" s="3" t="s">
        <v>44</v>
      </c>
      <c r="G66" s="3" t="s">
        <v>239</v>
      </c>
      <c r="H66" s="3" t="s">
        <v>240</v>
      </c>
      <c r="I66" s="3" t="s">
        <v>47</v>
      </c>
      <c r="J66" s="3" t="s">
        <v>48</v>
      </c>
      <c r="K66" s="4">
        <v>43101</v>
      </c>
      <c r="L66" s="4">
        <v>43374</v>
      </c>
      <c r="M66" s="3" t="s">
        <v>22</v>
      </c>
      <c r="N66" s="5">
        <v>190296</v>
      </c>
      <c r="O66" s="6">
        <v>190296</v>
      </c>
    </row>
    <row r="67" spans="1:15" ht="32.25" customHeight="1" x14ac:dyDescent="0.2">
      <c r="A67" s="3" t="s">
        <v>40</v>
      </c>
      <c r="B67" s="3" t="s">
        <v>334</v>
      </c>
      <c r="C67" s="3" t="s">
        <v>335</v>
      </c>
      <c r="D67" s="3" t="s">
        <v>336</v>
      </c>
      <c r="E67" s="3" t="s">
        <v>336</v>
      </c>
      <c r="F67" s="3" t="s">
        <v>210</v>
      </c>
      <c r="G67" s="3" t="s">
        <v>337</v>
      </c>
      <c r="H67" s="3" t="s">
        <v>338</v>
      </c>
      <c r="I67" s="3" t="s">
        <v>339</v>
      </c>
      <c r="J67" s="3" t="s">
        <v>31</v>
      </c>
      <c r="K67" s="4">
        <v>42972</v>
      </c>
      <c r="L67" s="4">
        <v>43701</v>
      </c>
      <c r="M67" s="3" t="s">
        <v>22</v>
      </c>
      <c r="N67" s="5">
        <v>120000</v>
      </c>
      <c r="O67" s="6">
        <v>170000</v>
      </c>
    </row>
    <row r="68" spans="1:15" ht="32.25" customHeight="1" x14ac:dyDescent="0.2">
      <c r="A68" s="3" t="s">
        <v>40</v>
      </c>
      <c r="B68" s="3" t="s">
        <v>1048</v>
      </c>
      <c r="C68" s="3" t="s">
        <v>1049</v>
      </c>
      <c r="D68" s="3" t="s">
        <v>1050</v>
      </c>
      <c r="E68" s="3" t="s">
        <v>1050</v>
      </c>
      <c r="F68" s="3" t="s">
        <v>570</v>
      </c>
      <c r="G68" s="3" t="s">
        <v>1051</v>
      </c>
      <c r="H68" s="3" t="s">
        <v>1052</v>
      </c>
      <c r="I68" s="3" t="s">
        <v>573</v>
      </c>
      <c r="J68" s="3" t="s">
        <v>31</v>
      </c>
      <c r="K68" s="4">
        <v>42979</v>
      </c>
      <c r="L68" s="4">
        <v>43343</v>
      </c>
      <c r="M68" s="3" t="s">
        <v>22</v>
      </c>
      <c r="N68" s="5">
        <v>-3499</v>
      </c>
      <c r="O68" s="6">
        <v>1</v>
      </c>
    </row>
    <row r="69" spans="1:15" ht="32.25" customHeight="1" x14ac:dyDescent="0.2">
      <c r="A69" s="3" t="s">
        <v>40</v>
      </c>
      <c r="B69" s="3" t="s">
        <v>622</v>
      </c>
      <c r="C69" s="3" t="s">
        <v>623</v>
      </c>
      <c r="D69" s="3" t="s">
        <v>624</v>
      </c>
      <c r="E69" s="3" t="s">
        <v>624</v>
      </c>
      <c r="F69" s="3" t="s">
        <v>504</v>
      </c>
      <c r="G69" s="3" t="s">
        <v>625</v>
      </c>
      <c r="H69" s="3" t="s">
        <v>626</v>
      </c>
      <c r="I69" s="3" t="s">
        <v>627</v>
      </c>
      <c r="J69" s="3" t="s">
        <v>31</v>
      </c>
      <c r="K69" s="4">
        <v>43040</v>
      </c>
      <c r="L69" s="4">
        <v>43251</v>
      </c>
      <c r="M69" s="3" t="s">
        <v>22</v>
      </c>
      <c r="N69" s="5">
        <v>40000</v>
      </c>
      <c r="O69" s="6">
        <v>40000</v>
      </c>
    </row>
    <row r="70" spans="1:15" ht="32.25" customHeight="1" x14ac:dyDescent="0.2">
      <c r="A70" s="3" t="s">
        <v>40</v>
      </c>
      <c r="B70" s="3" t="s">
        <v>41</v>
      </c>
      <c r="C70" s="3" t="s">
        <v>42</v>
      </c>
      <c r="D70" s="3" t="s">
        <v>43</v>
      </c>
      <c r="E70" s="3" t="s">
        <v>43</v>
      </c>
      <c r="F70" s="3" t="s">
        <v>44</v>
      </c>
      <c r="G70" s="3" t="s">
        <v>45</v>
      </c>
      <c r="H70" s="3" t="s">
        <v>46</v>
      </c>
      <c r="I70" s="3" t="s">
        <v>47</v>
      </c>
      <c r="J70" s="3" t="s">
        <v>48</v>
      </c>
      <c r="K70" s="4">
        <v>42644</v>
      </c>
      <c r="L70" s="4">
        <v>44468</v>
      </c>
      <c r="M70" s="3" t="s">
        <v>22</v>
      </c>
      <c r="N70" s="5">
        <v>1090327</v>
      </c>
      <c r="O70" s="6">
        <v>2748702</v>
      </c>
    </row>
    <row r="71" spans="1:15" ht="32.25" customHeight="1" x14ac:dyDescent="0.2">
      <c r="A71" s="3" t="s">
        <v>40</v>
      </c>
      <c r="B71" s="3" t="s">
        <v>41</v>
      </c>
      <c r="C71" s="3" t="s">
        <v>88</v>
      </c>
      <c r="D71" s="3" t="s">
        <v>89</v>
      </c>
      <c r="E71" s="3" t="s">
        <v>89</v>
      </c>
      <c r="F71" s="3" t="s">
        <v>44</v>
      </c>
      <c r="G71" s="3" t="s">
        <v>90</v>
      </c>
      <c r="H71" s="3" t="s">
        <v>91</v>
      </c>
      <c r="I71" s="3" t="s">
        <v>92</v>
      </c>
      <c r="J71" s="3" t="s">
        <v>93</v>
      </c>
      <c r="K71" s="4">
        <v>43147</v>
      </c>
      <c r="L71" s="4">
        <v>43646</v>
      </c>
      <c r="M71" s="3" t="s">
        <v>22</v>
      </c>
      <c r="N71" s="5">
        <v>466200</v>
      </c>
      <c r="O71" s="6">
        <v>466200</v>
      </c>
    </row>
    <row r="72" spans="1:15" ht="32.25" customHeight="1" x14ac:dyDescent="0.2">
      <c r="A72" s="3" t="s">
        <v>40</v>
      </c>
      <c r="B72" s="3" t="s">
        <v>596</v>
      </c>
      <c r="C72" s="3" t="s">
        <v>597</v>
      </c>
      <c r="D72" s="3" t="s">
        <v>789</v>
      </c>
      <c r="E72" s="3" t="s">
        <v>789</v>
      </c>
      <c r="F72" s="3" t="s">
        <v>759</v>
      </c>
      <c r="G72" s="3" t="s">
        <v>790</v>
      </c>
      <c r="H72" s="3" t="s">
        <v>791</v>
      </c>
      <c r="I72" s="3" t="s">
        <v>792</v>
      </c>
      <c r="J72" s="3" t="s">
        <v>31</v>
      </c>
      <c r="K72" s="4">
        <v>43087</v>
      </c>
      <c r="L72" s="4">
        <v>43281</v>
      </c>
      <c r="M72" s="3" t="s">
        <v>22</v>
      </c>
      <c r="N72" s="5">
        <v>20000</v>
      </c>
      <c r="O72" s="6">
        <v>20000</v>
      </c>
    </row>
    <row r="73" spans="1:15" ht="32.25" customHeight="1" x14ac:dyDescent="0.2">
      <c r="A73" s="3" t="s">
        <v>40</v>
      </c>
      <c r="B73" s="3" t="s">
        <v>596</v>
      </c>
      <c r="C73" s="3" t="s">
        <v>597</v>
      </c>
      <c r="D73" s="3" t="s">
        <v>598</v>
      </c>
      <c r="E73" s="3" t="s">
        <v>598</v>
      </c>
      <c r="F73" s="3" t="s">
        <v>347</v>
      </c>
      <c r="G73" s="3" t="s">
        <v>599</v>
      </c>
      <c r="H73" s="3" t="s">
        <v>600</v>
      </c>
      <c r="I73" s="3" t="s">
        <v>350</v>
      </c>
      <c r="J73" s="3" t="s">
        <v>31</v>
      </c>
      <c r="K73" s="4">
        <v>42748</v>
      </c>
      <c r="L73" s="4">
        <v>43465</v>
      </c>
      <c r="M73" s="3" t="s">
        <v>22</v>
      </c>
      <c r="N73" s="5">
        <v>44000</v>
      </c>
      <c r="O73" s="6">
        <v>88000</v>
      </c>
    </row>
    <row r="74" spans="1:15" ht="32.25" customHeight="1" x14ac:dyDescent="0.2">
      <c r="A74" s="3" t="s">
        <v>40</v>
      </c>
      <c r="B74" s="3" t="s">
        <v>896</v>
      </c>
      <c r="C74" s="3" t="s">
        <v>897</v>
      </c>
      <c r="D74" s="3" t="s">
        <v>898</v>
      </c>
      <c r="E74" s="3" t="s">
        <v>898</v>
      </c>
      <c r="F74" s="3" t="s">
        <v>347</v>
      </c>
      <c r="G74" s="3" t="s">
        <v>899</v>
      </c>
      <c r="H74" s="3" t="s">
        <v>900</v>
      </c>
      <c r="I74" s="3" t="s">
        <v>350</v>
      </c>
      <c r="J74" s="3" t="s">
        <v>31</v>
      </c>
      <c r="K74" s="4">
        <v>43109</v>
      </c>
      <c r="L74" s="4">
        <v>43281</v>
      </c>
      <c r="M74" s="3" t="s">
        <v>22</v>
      </c>
      <c r="N74" s="5">
        <v>9000</v>
      </c>
      <c r="O74" s="6">
        <v>9000</v>
      </c>
    </row>
    <row r="75" spans="1:15" ht="32.25" customHeight="1" x14ac:dyDescent="0.2">
      <c r="A75" s="3" t="s">
        <v>51</v>
      </c>
      <c r="B75" s="3" t="s">
        <v>99</v>
      </c>
      <c r="C75" s="3" t="s">
        <v>100</v>
      </c>
      <c r="D75" s="3" t="s">
        <v>101</v>
      </c>
      <c r="E75" s="3" t="s">
        <v>101</v>
      </c>
      <c r="F75" s="3" t="s">
        <v>17</v>
      </c>
      <c r="G75" s="3" t="s">
        <v>102</v>
      </c>
      <c r="H75" s="3" t="s">
        <v>103</v>
      </c>
      <c r="I75" s="3" t="s">
        <v>104</v>
      </c>
      <c r="J75" s="3" t="s">
        <v>105</v>
      </c>
      <c r="K75" s="4">
        <v>42401</v>
      </c>
      <c r="L75" s="4">
        <v>43404</v>
      </c>
      <c r="M75" s="3" t="s">
        <v>22</v>
      </c>
      <c r="N75" s="5">
        <v>413011</v>
      </c>
      <c r="O75" s="6">
        <v>4633086</v>
      </c>
    </row>
    <row r="76" spans="1:15" ht="32.25" customHeight="1" x14ac:dyDescent="0.2">
      <c r="A76" s="3" t="s">
        <v>51</v>
      </c>
      <c r="B76" s="3" t="s">
        <v>538</v>
      </c>
      <c r="C76" s="3" t="s">
        <v>568</v>
      </c>
      <c r="D76" s="3" t="s">
        <v>569</v>
      </c>
      <c r="E76" s="3" t="s">
        <v>569</v>
      </c>
      <c r="F76" s="3" t="s">
        <v>570</v>
      </c>
      <c r="G76" s="3" t="s">
        <v>571</v>
      </c>
      <c r="H76" s="3" t="s">
        <v>572</v>
      </c>
      <c r="I76" s="3" t="s">
        <v>573</v>
      </c>
      <c r="J76" s="3" t="s">
        <v>31</v>
      </c>
      <c r="K76" s="4">
        <v>40057</v>
      </c>
      <c r="L76" s="4">
        <v>43281</v>
      </c>
      <c r="M76" s="3" t="s">
        <v>22</v>
      </c>
      <c r="N76" s="5">
        <v>47565.32</v>
      </c>
      <c r="O76" s="6">
        <v>112957.84</v>
      </c>
    </row>
    <row r="77" spans="1:15" ht="32.25" customHeight="1" x14ac:dyDescent="0.2">
      <c r="A77" s="3" t="s">
        <v>51</v>
      </c>
      <c r="B77" s="3" t="s">
        <v>455</v>
      </c>
      <c r="C77" s="3" t="s">
        <v>456</v>
      </c>
      <c r="D77" s="3" t="s">
        <v>458</v>
      </c>
      <c r="E77" s="3" t="s">
        <v>458</v>
      </c>
      <c r="F77" s="3" t="s">
        <v>459</v>
      </c>
      <c r="G77" s="3" t="s">
        <v>460</v>
      </c>
      <c r="H77" s="3" t="s">
        <v>461</v>
      </c>
      <c r="I77" s="3" t="s">
        <v>462</v>
      </c>
      <c r="J77" s="3" t="s">
        <v>31</v>
      </c>
      <c r="K77" s="4">
        <v>42536</v>
      </c>
      <c r="L77" s="4">
        <v>43630</v>
      </c>
      <c r="M77" s="3" t="s">
        <v>22</v>
      </c>
      <c r="N77" s="5">
        <v>60797</v>
      </c>
      <c r="O77" s="6">
        <v>121594</v>
      </c>
    </row>
    <row r="78" spans="1:15" ht="32.25" customHeight="1" x14ac:dyDescent="0.2">
      <c r="A78" s="3" t="s">
        <v>51</v>
      </c>
      <c r="B78" s="3" t="s">
        <v>455</v>
      </c>
      <c r="C78" s="3" t="s">
        <v>456</v>
      </c>
      <c r="D78" s="3" t="s">
        <v>457</v>
      </c>
      <c r="E78" s="3" t="s">
        <v>458</v>
      </c>
      <c r="F78" s="3" t="s">
        <v>459</v>
      </c>
      <c r="G78" s="3" t="s">
        <v>460</v>
      </c>
      <c r="H78" s="3" t="s">
        <v>461</v>
      </c>
      <c r="I78" s="3" t="s">
        <v>462</v>
      </c>
      <c r="J78" s="3" t="s">
        <v>31</v>
      </c>
      <c r="K78" s="4">
        <v>42536</v>
      </c>
      <c r="L78" s="4">
        <v>43630</v>
      </c>
      <c r="M78" s="3" t="s">
        <v>22</v>
      </c>
      <c r="N78" s="5">
        <v>77112</v>
      </c>
      <c r="O78" s="6">
        <v>143243</v>
      </c>
    </row>
    <row r="79" spans="1:15" ht="32.25" customHeight="1" x14ac:dyDescent="0.2">
      <c r="A79" s="3" t="s">
        <v>51</v>
      </c>
      <c r="B79" s="3" t="s">
        <v>156</v>
      </c>
      <c r="C79" s="3" t="s">
        <v>157</v>
      </c>
      <c r="D79" s="3" t="s">
        <v>158</v>
      </c>
      <c r="E79" s="3" t="s">
        <v>158</v>
      </c>
      <c r="F79" s="3" t="s">
        <v>159</v>
      </c>
      <c r="G79" s="3" t="s">
        <v>160</v>
      </c>
      <c r="H79" s="3" t="s">
        <v>161</v>
      </c>
      <c r="I79" s="3" t="s">
        <v>162</v>
      </c>
      <c r="J79" s="3" t="s">
        <v>31</v>
      </c>
      <c r="K79" s="4">
        <v>41421</v>
      </c>
      <c r="L79" s="4">
        <v>43246</v>
      </c>
      <c r="M79" s="3" t="s">
        <v>22</v>
      </c>
      <c r="N79" s="5">
        <v>264497</v>
      </c>
      <c r="O79" s="6">
        <v>5027417</v>
      </c>
    </row>
    <row r="80" spans="1:15" ht="32.25" customHeight="1" x14ac:dyDescent="0.2">
      <c r="A80" s="3" t="s">
        <v>51</v>
      </c>
      <c r="B80" s="3" t="s">
        <v>156</v>
      </c>
      <c r="C80" s="3" t="s">
        <v>157</v>
      </c>
      <c r="D80" s="3" t="s">
        <v>863</v>
      </c>
      <c r="E80" s="3" t="s">
        <v>158</v>
      </c>
      <c r="F80" s="3" t="s">
        <v>159</v>
      </c>
      <c r="G80" s="3" t="s">
        <v>160</v>
      </c>
      <c r="H80" s="3" t="s">
        <v>161</v>
      </c>
      <c r="I80" s="3" t="s">
        <v>162</v>
      </c>
      <c r="J80" s="3" t="s">
        <v>31</v>
      </c>
      <c r="K80" s="4">
        <v>41421</v>
      </c>
      <c r="L80" s="4">
        <v>43246</v>
      </c>
      <c r="M80" s="3" t="s">
        <v>22</v>
      </c>
      <c r="N80" s="5">
        <v>14000</v>
      </c>
      <c r="O80" s="6">
        <v>49000</v>
      </c>
    </row>
    <row r="81" spans="1:15" ht="32.25" customHeight="1" x14ac:dyDescent="0.2">
      <c r="A81" s="3" t="s">
        <v>51</v>
      </c>
      <c r="B81" s="3" t="s">
        <v>340</v>
      </c>
      <c r="C81" s="3" t="s">
        <v>378</v>
      </c>
      <c r="D81" s="3" t="s">
        <v>379</v>
      </c>
      <c r="E81" s="3" t="s">
        <v>379</v>
      </c>
      <c r="F81" s="3" t="s">
        <v>171</v>
      </c>
      <c r="G81" s="3" t="s">
        <v>380</v>
      </c>
      <c r="H81" s="3" t="s">
        <v>381</v>
      </c>
      <c r="I81" s="3" t="s">
        <v>382</v>
      </c>
      <c r="J81" s="3" t="s">
        <v>383</v>
      </c>
      <c r="K81" s="4">
        <v>42796</v>
      </c>
      <c r="L81" s="4">
        <v>43525</v>
      </c>
      <c r="M81" s="3" t="s">
        <v>22</v>
      </c>
      <c r="N81" s="5">
        <v>97320</v>
      </c>
      <c r="O81" s="6">
        <v>187584</v>
      </c>
    </row>
    <row r="82" spans="1:15" ht="32.25" customHeight="1" x14ac:dyDescent="0.2">
      <c r="A82" s="3" t="s">
        <v>51</v>
      </c>
      <c r="B82" s="3" t="s">
        <v>340</v>
      </c>
      <c r="C82" s="3" t="s">
        <v>378</v>
      </c>
      <c r="D82" s="3" t="s">
        <v>394</v>
      </c>
      <c r="E82" s="3" t="s">
        <v>394</v>
      </c>
      <c r="F82" s="3" t="s">
        <v>55</v>
      </c>
      <c r="G82" s="3" t="s">
        <v>395</v>
      </c>
      <c r="H82" s="3" t="s">
        <v>396</v>
      </c>
      <c r="I82" s="3" t="s">
        <v>58</v>
      </c>
      <c r="J82" s="3" t="s">
        <v>31</v>
      </c>
      <c r="K82" s="4">
        <v>42552</v>
      </c>
      <c r="L82" s="4">
        <v>43646</v>
      </c>
      <c r="M82" s="3" t="s">
        <v>22</v>
      </c>
      <c r="N82" s="5">
        <v>94382</v>
      </c>
      <c r="O82" s="6">
        <v>270251</v>
      </c>
    </row>
    <row r="83" spans="1:15" ht="32.25" customHeight="1" x14ac:dyDescent="0.2">
      <c r="A83" s="3" t="s">
        <v>51</v>
      </c>
      <c r="B83" s="3" t="s">
        <v>290</v>
      </c>
      <c r="C83" s="3" t="s">
        <v>291</v>
      </c>
      <c r="D83" s="3" t="s">
        <v>292</v>
      </c>
      <c r="E83" s="3" t="s">
        <v>292</v>
      </c>
      <c r="F83" s="3" t="s">
        <v>293</v>
      </c>
      <c r="G83" s="3" t="s">
        <v>294</v>
      </c>
      <c r="H83" s="3" t="s">
        <v>295</v>
      </c>
      <c r="I83" s="3" t="s">
        <v>21</v>
      </c>
      <c r="J83" s="3" t="s">
        <v>31</v>
      </c>
      <c r="K83" s="4">
        <v>42522</v>
      </c>
      <c r="L83" s="4">
        <v>43251</v>
      </c>
      <c r="M83" s="3" t="s">
        <v>22</v>
      </c>
      <c r="N83" s="5">
        <v>132317</v>
      </c>
      <c r="O83" s="6">
        <v>616606</v>
      </c>
    </row>
    <row r="84" spans="1:15" ht="32.25" customHeight="1" x14ac:dyDescent="0.2">
      <c r="A84" s="3" t="s">
        <v>51</v>
      </c>
      <c r="B84" s="3" t="s">
        <v>290</v>
      </c>
      <c r="C84" s="3" t="s">
        <v>291</v>
      </c>
      <c r="D84" s="3" t="s">
        <v>928</v>
      </c>
      <c r="E84" s="3" t="s">
        <v>928</v>
      </c>
      <c r="F84" s="3" t="s">
        <v>504</v>
      </c>
      <c r="G84" s="3" t="s">
        <v>929</v>
      </c>
      <c r="H84" s="3" t="s">
        <v>930</v>
      </c>
      <c r="I84" s="3" t="s">
        <v>931</v>
      </c>
      <c r="J84" s="3" t="s">
        <v>31</v>
      </c>
      <c r="K84" s="4">
        <v>42887</v>
      </c>
      <c r="L84" s="4">
        <v>43100</v>
      </c>
      <c r="M84" s="3" t="s">
        <v>22</v>
      </c>
      <c r="N84" s="5">
        <v>7000</v>
      </c>
      <c r="O84" s="6">
        <v>7000</v>
      </c>
    </row>
    <row r="85" spans="1:15" ht="32.25" customHeight="1" x14ac:dyDescent="0.2">
      <c r="A85" s="3" t="s">
        <v>51</v>
      </c>
      <c r="B85" s="3" t="s">
        <v>139</v>
      </c>
      <c r="C85" s="3" t="s">
        <v>140</v>
      </c>
      <c r="D85" s="3" t="s">
        <v>774</v>
      </c>
      <c r="E85" s="3" t="s">
        <v>775</v>
      </c>
      <c r="F85" s="3" t="s">
        <v>504</v>
      </c>
      <c r="G85" s="3" t="s">
        <v>776</v>
      </c>
      <c r="H85" s="3" t="s">
        <v>777</v>
      </c>
      <c r="I85" s="3" t="s">
        <v>778</v>
      </c>
      <c r="J85" s="3" t="s">
        <v>31</v>
      </c>
      <c r="K85" s="4">
        <v>41395</v>
      </c>
      <c r="L85" s="4">
        <v>43373</v>
      </c>
      <c r="M85" s="3" t="s">
        <v>22</v>
      </c>
      <c r="N85" s="5">
        <v>21158</v>
      </c>
      <c r="O85" s="6">
        <v>281057</v>
      </c>
    </row>
    <row r="86" spans="1:15" ht="32.25" customHeight="1" x14ac:dyDescent="0.2">
      <c r="A86" s="3" t="s">
        <v>51</v>
      </c>
      <c r="B86" s="3" t="s">
        <v>139</v>
      </c>
      <c r="C86" s="3" t="s">
        <v>140</v>
      </c>
      <c r="D86" s="3" t="s">
        <v>141</v>
      </c>
      <c r="E86" s="3" t="s">
        <v>141</v>
      </c>
      <c r="F86" s="3" t="s">
        <v>142</v>
      </c>
      <c r="G86" s="3" t="s">
        <v>143</v>
      </c>
      <c r="H86" s="3" t="s">
        <v>144</v>
      </c>
      <c r="I86" s="3" t="s">
        <v>145</v>
      </c>
      <c r="J86" s="3" t="s">
        <v>31</v>
      </c>
      <c r="K86" s="4">
        <v>42202</v>
      </c>
      <c r="L86" s="4">
        <v>43297</v>
      </c>
      <c r="M86" s="3" t="s">
        <v>22</v>
      </c>
      <c r="N86" s="5">
        <v>300000</v>
      </c>
      <c r="O86" s="6">
        <v>2274066</v>
      </c>
    </row>
    <row r="87" spans="1:15" ht="32.25" customHeight="1" x14ac:dyDescent="0.2">
      <c r="A87" s="3" t="s">
        <v>51</v>
      </c>
      <c r="B87" s="3" t="s">
        <v>139</v>
      </c>
      <c r="C87" s="3" t="s">
        <v>140</v>
      </c>
      <c r="D87" s="3" t="s">
        <v>176</v>
      </c>
      <c r="E87" s="3" t="s">
        <v>176</v>
      </c>
      <c r="F87" s="3" t="s">
        <v>142</v>
      </c>
      <c r="G87" s="3" t="s">
        <v>177</v>
      </c>
      <c r="H87" s="3" t="s">
        <v>178</v>
      </c>
      <c r="I87" s="3" t="s">
        <v>145</v>
      </c>
      <c r="J87" s="3" t="s">
        <v>31</v>
      </c>
      <c r="K87" s="4">
        <v>42802</v>
      </c>
      <c r="L87" s="4">
        <v>43897</v>
      </c>
      <c r="M87" s="3" t="s">
        <v>22</v>
      </c>
      <c r="N87" s="5">
        <v>232836</v>
      </c>
      <c r="O87" s="6">
        <v>465606</v>
      </c>
    </row>
    <row r="88" spans="1:15" ht="32.25" customHeight="1" x14ac:dyDescent="0.2">
      <c r="A88" s="3" t="s">
        <v>51</v>
      </c>
      <c r="B88" s="3" t="s">
        <v>340</v>
      </c>
      <c r="C88" s="3" t="s">
        <v>341</v>
      </c>
      <c r="D88" s="3" t="s">
        <v>342</v>
      </c>
      <c r="E88" s="3" t="s">
        <v>342</v>
      </c>
      <c r="F88" s="3" t="s">
        <v>55</v>
      </c>
      <c r="G88" s="3" t="s">
        <v>343</v>
      </c>
      <c r="H88" s="3" t="s">
        <v>344</v>
      </c>
      <c r="I88" s="3" t="s">
        <v>58</v>
      </c>
      <c r="J88" s="3" t="s">
        <v>31</v>
      </c>
      <c r="K88" s="4">
        <v>42552</v>
      </c>
      <c r="L88" s="4">
        <v>43646</v>
      </c>
      <c r="M88" s="3" t="s">
        <v>22</v>
      </c>
      <c r="N88" s="5">
        <v>118132</v>
      </c>
      <c r="O88" s="6">
        <v>349882</v>
      </c>
    </row>
    <row r="89" spans="1:15" ht="32.25" customHeight="1" x14ac:dyDescent="0.2">
      <c r="A89" s="3" t="s">
        <v>51</v>
      </c>
      <c r="B89" s="3" t="s">
        <v>245</v>
      </c>
      <c r="C89" s="3" t="s">
        <v>246</v>
      </c>
      <c r="D89" s="3" t="s">
        <v>816</v>
      </c>
      <c r="E89" s="3" t="s">
        <v>817</v>
      </c>
      <c r="F89" s="3" t="s">
        <v>17</v>
      </c>
      <c r="G89" s="3" t="s">
        <v>818</v>
      </c>
      <c r="H89" s="3" t="s">
        <v>819</v>
      </c>
      <c r="I89" s="3" t="s">
        <v>820</v>
      </c>
      <c r="J89" s="3" t="s">
        <v>105</v>
      </c>
      <c r="K89" s="4">
        <v>39630</v>
      </c>
      <c r="L89" s="4">
        <v>43373</v>
      </c>
      <c r="M89" s="3" t="s">
        <v>22</v>
      </c>
      <c r="N89" s="5">
        <v>18500</v>
      </c>
      <c r="O89" s="6">
        <v>315000</v>
      </c>
    </row>
    <row r="90" spans="1:15" ht="32.25" customHeight="1" x14ac:dyDescent="0.2">
      <c r="A90" s="3" t="s">
        <v>51</v>
      </c>
      <c r="B90" s="3" t="s">
        <v>245</v>
      </c>
      <c r="C90" s="3" t="s">
        <v>246</v>
      </c>
      <c r="D90" s="3" t="s">
        <v>883</v>
      </c>
      <c r="E90" s="3" t="s">
        <v>884</v>
      </c>
      <c r="F90" s="3" t="s">
        <v>17</v>
      </c>
      <c r="G90" s="3" t="s">
        <v>885</v>
      </c>
      <c r="H90" s="3" t="s">
        <v>886</v>
      </c>
      <c r="I90" s="3" t="s">
        <v>820</v>
      </c>
      <c r="J90" s="3" t="s">
        <v>105</v>
      </c>
      <c r="K90" s="4">
        <v>39643</v>
      </c>
      <c r="L90" s="4">
        <v>43373</v>
      </c>
      <c r="M90" s="3" t="s">
        <v>22</v>
      </c>
      <c r="N90" s="5">
        <v>10000</v>
      </c>
      <c r="O90" s="6">
        <v>220000</v>
      </c>
    </row>
    <row r="91" spans="1:15" ht="32.25" customHeight="1" x14ac:dyDescent="0.2">
      <c r="A91" s="3" t="s">
        <v>51</v>
      </c>
      <c r="B91" s="3" t="s">
        <v>245</v>
      </c>
      <c r="C91" s="3" t="s">
        <v>246</v>
      </c>
      <c r="D91" s="3" t="s">
        <v>247</v>
      </c>
      <c r="E91" s="3" t="s">
        <v>247</v>
      </c>
      <c r="F91" s="3" t="s">
        <v>142</v>
      </c>
      <c r="G91" s="3" t="s">
        <v>248</v>
      </c>
      <c r="H91" s="3" t="s">
        <v>249</v>
      </c>
      <c r="I91" s="3" t="s">
        <v>145</v>
      </c>
      <c r="J91" s="3" t="s">
        <v>31</v>
      </c>
      <c r="K91" s="4">
        <v>42997</v>
      </c>
      <c r="L91" s="4">
        <v>43361</v>
      </c>
      <c r="M91" s="3" t="s">
        <v>22</v>
      </c>
      <c r="N91" s="5">
        <v>152000</v>
      </c>
      <c r="O91" s="6">
        <v>297000</v>
      </c>
    </row>
    <row r="92" spans="1:15" ht="32.25" customHeight="1" x14ac:dyDescent="0.2">
      <c r="A92" s="3" t="s">
        <v>51</v>
      </c>
      <c r="B92" s="3" t="s">
        <v>317</v>
      </c>
      <c r="C92" s="3" t="s">
        <v>601</v>
      </c>
      <c r="D92" s="3" t="s">
        <v>602</v>
      </c>
      <c r="E92" s="3" t="s">
        <v>602</v>
      </c>
      <c r="F92" s="3" t="s">
        <v>459</v>
      </c>
      <c r="G92" s="3" t="s">
        <v>603</v>
      </c>
      <c r="H92" s="3" t="s">
        <v>604</v>
      </c>
      <c r="I92" s="3" t="s">
        <v>605</v>
      </c>
      <c r="J92" s="3" t="s">
        <v>31</v>
      </c>
      <c r="K92" s="4">
        <v>43037</v>
      </c>
      <c r="L92" s="4">
        <v>43401</v>
      </c>
      <c r="M92" s="3" t="s">
        <v>22</v>
      </c>
      <c r="N92" s="5">
        <v>44000</v>
      </c>
      <c r="O92" s="6">
        <v>44000</v>
      </c>
    </row>
    <row r="93" spans="1:15" ht="32.25" customHeight="1" x14ac:dyDescent="0.2">
      <c r="A93" s="3" t="s">
        <v>51</v>
      </c>
      <c r="B93" s="3" t="s">
        <v>245</v>
      </c>
      <c r="C93" s="3" t="s">
        <v>513</v>
      </c>
      <c r="D93" s="3" t="s">
        <v>514</v>
      </c>
      <c r="E93" s="3" t="s">
        <v>514</v>
      </c>
      <c r="F93" s="3" t="s">
        <v>515</v>
      </c>
      <c r="G93" s="3" t="s">
        <v>516</v>
      </c>
      <c r="H93" s="3" t="s">
        <v>517</v>
      </c>
      <c r="I93" s="3" t="s">
        <v>145</v>
      </c>
      <c r="J93" s="3" t="s">
        <v>31</v>
      </c>
      <c r="K93" s="4">
        <v>43126</v>
      </c>
      <c r="L93" s="4">
        <v>43855</v>
      </c>
      <c r="M93" s="3" t="s">
        <v>22</v>
      </c>
      <c r="N93" s="5">
        <v>62903</v>
      </c>
      <c r="O93" s="6">
        <v>62903</v>
      </c>
    </row>
    <row r="94" spans="1:15" ht="32.25" customHeight="1" x14ac:dyDescent="0.2">
      <c r="A94" s="3" t="s">
        <v>51</v>
      </c>
      <c r="B94" s="3" t="s">
        <v>538</v>
      </c>
      <c r="C94" s="3" t="s">
        <v>1001</v>
      </c>
      <c r="D94" s="3" t="s">
        <v>1002</v>
      </c>
      <c r="E94" s="3" t="s">
        <v>1002</v>
      </c>
      <c r="F94" s="3" t="s">
        <v>258</v>
      </c>
      <c r="G94" s="3" t="s">
        <v>1003</v>
      </c>
      <c r="H94" s="3" t="s">
        <v>1004</v>
      </c>
      <c r="I94" s="3" t="s">
        <v>1005</v>
      </c>
      <c r="J94" s="3" t="s">
        <v>31</v>
      </c>
      <c r="K94" s="4">
        <v>43151</v>
      </c>
      <c r="L94" s="4">
        <v>43831</v>
      </c>
      <c r="M94" s="3" t="s">
        <v>22</v>
      </c>
      <c r="N94" s="5">
        <v>2650</v>
      </c>
      <c r="O94" s="6">
        <v>2650</v>
      </c>
    </row>
    <row r="95" spans="1:15" ht="32.25" customHeight="1" x14ac:dyDescent="0.2">
      <c r="A95" s="3" t="s">
        <v>51</v>
      </c>
      <c r="B95" s="3" t="s">
        <v>910</v>
      </c>
      <c r="C95" s="3" t="s">
        <v>911</v>
      </c>
      <c r="D95" s="3" t="s">
        <v>912</v>
      </c>
      <c r="E95" s="3" t="s">
        <v>912</v>
      </c>
      <c r="F95" s="3" t="s">
        <v>459</v>
      </c>
      <c r="G95" s="3" t="s">
        <v>913</v>
      </c>
      <c r="H95" s="3" t="s">
        <v>914</v>
      </c>
      <c r="I95" s="3" t="s">
        <v>915</v>
      </c>
      <c r="J95" s="3" t="s">
        <v>31</v>
      </c>
      <c r="K95" s="4">
        <v>43140</v>
      </c>
      <c r="L95" s="4">
        <v>43373</v>
      </c>
      <c r="M95" s="3" t="s">
        <v>22</v>
      </c>
      <c r="N95" s="5">
        <v>7760</v>
      </c>
      <c r="O95" s="6">
        <v>7760</v>
      </c>
    </row>
    <row r="96" spans="1:15" ht="32.25" customHeight="1" x14ac:dyDescent="0.2">
      <c r="A96" s="3" t="s">
        <v>51</v>
      </c>
      <c r="B96" s="3" t="s">
        <v>52</v>
      </c>
      <c r="C96" s="3" t="s">
        <v>296</v>
      </c>
      <c r="D96" s="3" t="s">
        <v>297</v>
      </c>
      <c r="E96" s="3" t="s">
        <v>297</v>
      </c>
      <c r="F96" s="3" t="s">
        <v>55</v>
      </c>
      <c r="G96" s="3" t="s">
        <v>298</v>
      </c>
      <c r="H96" s="3" t="s">
        <v>299</v>
      </c>
      <c r="I96" s="3" t="s">
        <v>58</v>
      </c>
      <c r="J96" s="3" t="s">
        <v>31</v>
      </c>
      <c r="K96" s="4">
        <v>42552</v>
      </c>
      <c r="L96" s="4">
        <v>43646</v>
      </c>
      <c r="M96" s="3" t="s">
        <v>22</v>
      </c>
      <c r="N96" s="5">
        <v>131586</v>
      </c>
      <c r="O96" s="6">
        <v>392302</v>
      </c>
    </row>
    <row r="97" spans="1:15" ht="32.25" customHeight="1" x14ac:dyDescent="0.2">
      <c r="A97" s="3" t="s">
        <v>51</v>
      </c>
      <c r="B97" s="3" t="s">
        <v>73</v>
      </c>
      <c r="C97" s="3" t="s">
        <v>284</v>
      </c>
      <c r="D97" s="3" t="s">
        <v>285</v>
      </c>
      <c r="E97" s="3" t="s">
        <v>285</v>
      </c>
      <c r="F97" s="3" t="s">
        <v>171</v>
      </c>
      <c r="G97" s="3" t="s">
        <v>286</v>
      </c>
      <c r="H97" s="3" t="s">
        <v>287</v>
      </c>
      <c r="I97" s="3" t="s">
        <v>288</v>
      </c>
      <c r="J97" s="3" t="s">
        <v>289</v>
      </c>
      <c r="K97" s="4">
        <v>42783</v>
      </c>
      <c r="L97" s="4">
        <v>43496</v>
      </c>
      <c r="M97" s="3" t="s">
        <v>22</v>
      </c>
      <c r="N97" s="5">
        <v>132960</v>
      </c>
      <c r="O97" s="6">
        <v>204977</v>
      </c>
    </row>
    <row r="98" spans="1:15" ht="32.25" customHeight="1" x14ac:dyDescent="0.2">
      <c r="A98" s="3" t="s">
        <v>51</v>
      </c>
      <c r="B98" s="3" t="s">
        <v>73</v>
      </c>
      <c r="C98" s="3" t="s">
        <v>284</v>
      </c>
      <c r="D98" s="3" t="s">
        <v>469</v>
      </c>
      <c r="E98" s="3" t="s">
        <v>470</v>
      </c>
      <c r="F98" s="3" t="s">
        <v>471</v>
      </c>
      <c r="G98" s="3" t="s">
        <v>472</v>
      </c>
      <c r="H98" s="3" t="s">
        <v>473</v>
      </c>
      <c r="I98" s="3" t="s">
        <v>474</v>
      </c>
      <c r="J98" s="3" t="s">
        <v>31</v>
      </c>
      <c r="K98" s="4">
        <v>41995</v>
      </c>
      <c r="L98" s="4">
        <v>43343</v>
      </c>
      <c r="M98" s="3" t="s">
        <v>22</v>
      </c>
      <c r="N98" s="5">
        <v>75478</v>
      </c>
      <c r="O98" s="6">
        <v>150955</v>
      </c>
    </row>
    <row r="99" spans="1:15" ht="32.25" customHeight="1" x14ac:dyDescent="0.2">
      <c r="A99" s="3" t="s">
        <v>51</v>
      </c>
      <c r="B99" s="3" t="s">
        <v>52</v>
      </c>
      <c r="C99" s="3" t="s">
        <v>300</v>
      </c>
      <c r="D99" s="3" t="s">
        <v>301</v>
      </c>
      <c r="E99" s="3" t="s">
        <v>301</v>
      </c>
      <c r="F99" s="3" t="s">
        <v>55</v>
      </c>
      <c r="G99" s="3" t="s">
        <v>302</v>
      </c>
      <c r="H99" s="3" t="s">
        <v>303</v>
      </c>
      <c r="I99" s="3" t="s">
        <v>58</v>
      </c>
      <c r="J99" s="3" t="s">
        <v>31</v>
      </c>
      <c r="K99" s="4">
        <v>42917</v>
      </c>
      <c r="L99" s="4">
        <v>44012</v>
      </c>
      <c r="M99" s="3" t="s">
        <v>22</v>
      </c>
      <c r="N99" s="5">
        <v>129644</v>
      </c>
      <c r="O99" s="6">
        <v>255660</v>
      </c>
    </row>
    <row r="100" spans="1:15" ht="32.25" customHeight="1" x14ac:dyDescent="0.2">
      <c r="A100" s="3" t="s">
        <v>51</v>
      </c>
      <c r="B100" s="3" t="s">
        <v>538</v>
      </c>
      <c r="C100" s="3" t="s">
        <v>1065</v>
      </c>
      <c r="D100" s="3" t="s">
        <v>1066</v>
      </c>
      <c r="E100" s="3" t="s">
        <v>1066</v>
      </c>
      <c r="F100" s="3" t="s">
        <v>1067</v>
      </c>
      <c r="G100" s="3" t="s">
        <v>1068</v>
      </c>
      <c r="H100" s="3" t="s">
        <v>1069</v>
      </c>
      <c r="I100" s="3" t="s">
        <v>1070</v>
      </c>
      <c r="J100" s="3" t="s">
        <v>31</v>
      </c>
      <c r="K100" s="4">
        <v>42401</v>
      </c>
      <c r="L100" s="4">
        <v>43190</v>
      </c>
      <c r="M100" s="3" t="s">
        <v>22</v>
      </c>
      <c r="N100" s="5">
        <v>-46799</v>
      </c>
      <c r="O100" s="6">
        <v>196699</v>
      </c>
    </row>
    <row r="101" spans="1:15" ht="32.25" customHeight="1" x14ac:dyDescent="0.2">
      <c r="A101" s="3" t="s">
        <v>51</v>
      </c>
      <c r="B101" s="3" t="s">
        <v>455</v>
      </c>
      <c r="C101" s="3" t="s">
        <v>757</v>
      </c>
      <c r="D101" s="3" t="s">
        <v>758</v>
      </c>
      <c r="E101" s="3" t="s">
        <v>758</v>
      </c>
      <c r="F101" s="3" t="s">
        <v>759</v>
      </c>
      <c r="G101" s="3" t="s">
        <v>760</v>
      </c>
      <c r="H101" s="3" t="s">
        <v>761</v>
      </c>
      <c r="I101" s="3" t="s">
        <v>762</v>
      </c>
      <c r="J101" s="3" t="s">
        <v>31</v>
      </c>
      <c r="K101" s="4">
        <v>42552</v>
      </c>
      <c r="L101" s="4">
        <v>43281</v>
      </c>
      <c r="M101" s="3" t="s">
        <v>22</v>
      </c>
      <c r="N101" s="5">
        <v>24391</v>
      </c>
      <c r="O101" s="6">
        <v>70482</v>
      </c>
    </row>
    <row r="102" spans="1:15" ht="32.25" customHeight="1" x14ac:dyDescent="0.2">
      <c r="A102" s="3" t="s">
        <v>51</v>
      </c>
      <c r="B102" s="3" t="s">
        <v>538</v>
      </c>
      <c r="C102" s="3" t="s">
        <v>539</v>
      </c>
      <c r="D102" s="3" t="s">
        <v>540</v>
      </c>
      <c r="E102" s="3" t="s">
        <v>540</v>
      </c>
      <c r="F102" s="3" t="s">
        <v>459</v>
      </c>
      <c r="G102" s="3" t="s">
        <v>541</v>
      </c>
      <c r="H102" s="3" t="s">
        <v>542</v>
      </c>
      <c r="I102" s="3" t="s">
        <v>543</v>
      </c>
      <c r="J102" s="3" t="s">
        <v>31</v>
      </c>
      <c r="K102" s="4">
        <v>43070</v>
      </c>
      <c r="L102" s="4">
        <v>43465</v>
      </c>
      <c r="M102" s="3" t="s">
        <v>22</v>
      </c>
      <c r="N102" s="5">
        <v>53188</v>
      </c>
      <c r="O102" s="6">
        <v>53188</v>
      </c>
    </row>
    <row r="103" spans="1:15" ht="32.25" customHeight="1" x14ac:dyDescent="0.2">
      <c r="A103" s="3" t="s">
        <v>51</v>
      </c>
      <c r="B103" s="3" t="s">
        <v>384</v>
      </c>
      <c r="C103" s="3" t="s">
        <v>440</v>
      </c>
      <c r="D103" s="3" t="s">
        <v>441</v>
      </c>
      <c r="E103" s="3" t="s">
        <v>441</v>
      </c>
      <c r="F103" s="3" t="s">
        <v>293</v>
      </c>
      <c r="G103" s="3" t="s">
        <v>442</v>
      </c>
      <c r="H103" s="3" t="s">
        <v>443</v>
      </c>
      <c r="I103" s="3" t="s">
        <v>21</v>
      </c>
      <c r="J103" s="3" t="s">
        <v>31</v>
      </c>
      <c r="K103" s="4">
        <v>42514</v>
      </c>
      <c r="L103" s="4">
        <v>43610</v>
      </c>
      <c r="M103" s="3" t="s">
        <v>22</v>
      </c>
      <c r="N103" s="5">
        <v>79547</v>
      </c>
      <c r="O103" s="6">
        <v>382547</v>
      </c>
    </row>
    <row r="104" spans="1:15" ht="32.25" customHeight="1" x14ac:dyDescent="0.2">
      <c r="A104" s="3" t="s">
        <v>51</v>
      </c>
      <c r="B104" s="3" t="s">
        <v>52</v>
      </c>
      <c r="C104" s="3" t="s">
        <v>53</v>
      </c>
      <c r="D104" s="3" t="s">
        <v>437</v>
      </c>
      <c r="E104" s="3" t="s">
        <v>437</v>
      </c>
      <c r="F104" s="3" t="s">
        <v>159</v>
      </c>
      <c r="G104" s="3" t="s">
        <v>438</v>
      </c>
      <c r="H104" s="3" t="s">
        <v>439</v>
      </c>
      <c r="I104" s="3" t="s">
        <v>162</v>
      </c>
      <c r="J104" s="3" t="s">
        <v>31</v>
      </c>
      <c r="K104" s="4">
        <v>42750</v>
      </c>
      <c r="L104" s="4">
        <v>43479</v>
      </c>
      <c r="M104" s="3" t="s">
        <v>22</v>
      </c>
      <c r="N104" s="5">
        <v>79999</v>
      </c>
      <c r="O104" s="6">
        <v>159998</v>
      </c>
    </row>
    <row r="105" spans="1:15" ht="32.25" customHeight="1" x14ac:dyDescent="0.2">
      <c r="A105" s="3" t="s">
        <v>51</v>
      </c>
      <c r="B105" s="3" t="s">
        <v>52</v>
      </c>
      <c r="C105" s="3" t="s">
        <v>53</v>
      </c>
      <c r="D105" s="3" t="s">
        <v>508</v>
      </c>
      <c r="E105" s="3" t="s">
        <v>508</v>
      </c>
      <c r="F105" s="3" t="s">
        <v>171</v>
      </c>
      <c r="G105" s="3" t="s">
        <v>509</v>
      </c>
      <c r="H105" s="3" t="s">
        <v>510</v>
      </c>
      <c r="I105" s="3" t="s">
        <v>511</v>
      </c>
      <c r="J105" s="3" t="s">
        <v>512</v>
      </c>
      <c r="K105" s="4">
        <v>42996</v>
      </c>
      <c r="L105" s="4">
        <v>43646</v>
      </c>
      <c r="M105" s="3" t="s">
        <v>22</v>
      </c>
      <c r="N105" s="5">
        <v>65000</v>
      </c>
      <c r="O105" s="6">
        <v>65000</v>
      </c>
    </row>
    <row r="106" spans="1:15" ht="32.25" customHeight="1" x14ac:dyDescent="0.2">
      <c r="A106" s="3" t="s">
        <v>51</v>
      </c>
      <c r="B106" s="3" t="s">
        <v>52</v>
      </c>
      <c r="C106" s="3" t="s">
        <v>53</v>
      </c>
      <c r="D106" s="3" t="s">
        <v>54</v>
      </c>
      <c r="E106" s="3" t="s">
        <v>54</v>
      </c>
      <c r="F106" s="3" t="s">
        <v>55</v>
      </c>
      <c r="G106" s="3" t="s">
        <v>56</v>
      </c>
      <c r="H106" s="3" t="s">
        <v>57</v>
      </c>
      <c r="I106" s="3" t="s">
        <v>58</v>
      </c>
      <c r="J106" s="3" t="s">
        <v>31</v>
      </c>
      <c r="K106" s="4">
        <v>41852</v>
      </c>
      <c r="L106" s="4">
        <v>43677</v>
      </c>
      <c r="M106" s="3" t="s">
        <v>22</v>
      </c>
      <c r="N106" s="5">
        <v>900000</v>
      </c>
      <c r="O106" s="6">
        <v>4500000</v>
      </c>
    </row>
    <row r="107" spans="1:15" ht="32.25" customHeight="1" x14ac:dyDescent="0.2">
      <c r="A107" s="3" t="s">
        <v>51</v>
      </c>
      <c r="B107" s="3" t="s">
        <v>455</v>
      </c>
      <c r="C107" s="3" t="s">
        <v>475</v>
      </c>
      <c r="D107" s="3" t="s">
        <v>476</v>
      </c>
      <c r="E107" s="3" t="s">
        <v>476</v>
      </c>
      <c r="F107" s="3" t="s">
        <v>17</v>
      </c>
      <c r="G107" s="3" t="s">
        <v>477</v>
      </c>
      <c r="H107" s="3" t="s">
        <v>478</v>
      </c>
      <c r="I107" s="3" t="s">
        <v>479</v>
      </c>
      <c r="J107" s="3" t="s">
        <v>480</v>
      </c>
      <c r="K107" s="4">
        <v>42781</v>
      </c>
      <c r="L107" s="4">
        <v>43510</v>
      </c>
      <c r="M107" s="3" t="s">
        <v>22</v>
      </c>
      <c r="N107" s="5">
        <v>75000</v>
      </c>
      <c r="O107" s="6">
        <v>150000</v>
      </c>
    </row>
    <row r="108" spans="1:15" ht="32.25" customHeight="1" x14ac:dyDescent="0.2">
      <c r="A108" s="3" t="s">
        <v>51</v>
      </c>
      <c r="B108" s="3" t="s">
        <v>455</v>
      </c>
      <c r="C108" s="3" t="s">
        <v>475</v>
      </c>
      <c r="D108" s="3" t="s">
        <v>880</v>
      </c>
      <c r="E108" s="3" t="s">
        <v>880</v>
      </c>
      <c r="F108" s="3" t="s">
        <v>504</v>
      </c>
      <c r="G108" s="3" t="s">
        <v>881</v>
      </c>
      <c r="H108" s="3" t="s">
        <v>882</v>
      </c>
      <c r="I108" s="3" t="s">
        <v>479</v>
      </c>
      <c r="J108" s="3" t="s">
        <v>31</v>
      </c>
      <c r="K108" s="4">
        <v>42461</v>
      </c>
      <c r="L108" s="4">
        <v>43159</v>
      </c>
      <c r="M108" s="3" t="s">
        <v>22</v>
      </c>
      <c r="N108" s="5">
        <v>10472</v>
      </c>
      <c r="O108" s="6">
        <v>113801</v>
      </c>
    </row>
    <row r="109" spans="1:15" ht="32.25" customHeight="1" x14ac:dyDescent="0.2">
      <c r="A109" s="3" t="s">
        <v>51</v>
      </c>
      <c r="B109" s="3" t="s">
        <v>317</v>
      </c>
      <c r="C109" s="3" t="s">
        <v>750</v>
      </c>
      <c r="D109" s="3" t="s">
        <v>751</v>
      </c>
      <c r="E109" s="3" t="s">
        <v>751</v>
      </c>
      <c r="F109" s="3" t="s">
        <v>36</v>
      </c>
      <c r="G109" s="3" t="s">
        <v>752</v>
      </c>
      <c r="H109" s="3" t="s">
        <v>753</v>
      </c>
      <c r="I109" s="3" t="s">
        <v>39</v>
      </c>
      <c r="J109" s="3" t="s">
        <v>31</v>
      </c>
      <c r="K109" s="4">
        <v>42668</v>
      </c>
      <c r="L109" s="4">
        <v>44135</v>
      </c>
      <c r="M109" s="3" t="s">
        <v>22</v>
      </c>
      <c r="N109" s="5">
        <v>25000</v>
      </c>
      <c r="O109" s="6">
        <v>50000</v>
      </c>
    </row>
    <row r="110" spans="1:15" ht="32.25" customHeight="1" x14ac:dyDescent="0.2">
      <c r="A110" s="3" t="s">
        <v>51</v>
      </c>
      <c r="B110" s="3" t="s">
        <v>317</v>
      </c>
      <c r="C110" s="3" t="s">
        <v>750</v>
      </c>
      <c r="D110" s="3" t="s">
        <v>763</v>
      </c>
      <c r="E110" s="3" t="s">
        <v>763</v>
      </c>
      <c r="F110" s="3" t="s">
        <v>171</v>
      </c>
      <c r="G110" s="3" t="s">
        <v>764</v>
      </c>
      <c r="H110" s="3" t="s">
        <v>765</v>
      </c>
      <c r="I110" s="3" t="s">
        <v>308</v>
      </c>
      <c r="J110" s="3" t="s">
        <v>289</v>
      </c>
      <c r="K110" s="4">
        <v>42736</v>
      </c>
      <c r="L110" s="4">
        <v>43465</v>
      </c>
      <c r="M110" s="3" t="s">
        <v>22</v>
      </c>
      <c r="N110" s="5">
        <v>24000</v>
      </c>
      <c r="O110" s="6">
        <v>100000</v>
      </c>
    </row>
    <row r="111" spans="1:15" ht="32.25" customHeight="1" x14ac:dyDescent="0.2">
      <c r="A111" s="3" t="s">
        <v>51</v>
      </c>
      <c r="B111" s="3" t="s">
        <v>317</v>
      </c>
      <c r="C111" s="3" t="s">
        <v>978</v>
      </c>
      <c r="D111" s="3" t="s">
        <v>979</v>
      </c>
      <c r="E111" s="3" t="s">
        <v>979</v>
      </c>
      <c r="F111" s="3" t="s">
        <v>504</v>
      </c>
      <c r="G111" s="3" t="s">
        <v>980</v>
      </c>
      <c r="H111" s="3" t="s">
        <v>981</v>
      </c>
      <c r="I111" s="3" t="s">
        <v>982</v>
      </c>
      <c r="J111" s="3" t="s">
        <v>31</v>
      </c>
      <c r="K111" s="4">
        <v>42109</v>
      </c>
      <c r="L111" s="4">
        <v>43465</v>
      </c>
      <c r="M111" s="3" t="s">
        <v>22</v>
      </c>
      <c r="N111" s="5">
        <v>3464</v>
      </c>
      <c r="O111" s="6">
        <v>66183</v>
      </c>
    </row>
    <row r="112" spans="1:15" ht="32.25" customHeight="1" x14ac:dyDescent="0.2">
      <c r="A112" s="3" t="s">
        <v>51</v>
      </c>
      <c r="B112" s="3" t="s">
        <v>245</v>
      </c>
      <c r="C112" s="3" t="s">
        <v>864</v>
      </c>
      <c r="D112" s="3" t="s">
        <v>865</v>
      </c>
      <c r="E112" s="3" t="s">
        <v>865</v>
      </c>
      <c r="F112" s="3" t="s">
        <v>866</v>
      </c>
      <c r="G112" s="3" t="s">
        <v>867</v>
      </c>
      <c r="H112" s="3" t="s">
        <v>868</v>
      </c>
      <c r="I112" s="3" t="s">
        <v>869</v>
      </c>
      <c r="J112" s="3" t="s">
        <v>383</v>
      </c>
      <c r="K112" s="4">
        <v>42870</v>
      </c>
      <c r="L112" s="4">
        <v>43646</v>
      </c>
      <c r="M112" s="3" t="s">
        <v>22</v>
      </c>
      <c r="N112" s="5">
        <v>13998</v>
      </c>
      <c r="O112" s="6">
        <v>31123</v>
      </c>
    </row>
    <row r="113" spans="1:15" ht="32.25" customHeight="1" x14ac:dyDescent="0.2">
      <c r="A113" s="3" t="s">
        <v>51</v>
      </c>
      <c r="B113" s="3" t="s">
        <v>245</v>
      </c>
      <c r="C113" s="3" t="s">
        <v>310</v>
      </c>
      <c r="D113" s="3" t="s">
        <v>311</v>
      </c>
      <c r="E113" s="3" t="s">
        <v>312</v>
      </c>
      <c r="F113" s="3" t="s">
        <v>313</v>
      </c>
      <c r="G113" s="3" t="s">
        <v>314</v>
      </c>
      <c r="H113" s="3" t="s">
        <v>315</v>
      </c>
      <c r="I113" s="3" t="s">
        <v>316</v>
      </c>
      <c r="J113" s="3" t="s">
        <v>31</v>
      </c>
      <c r="K113" s="4">
        <v>36906</v>
      </c>
      <c r="L113" s="4">
        <v>44255</v>
      </c>
      <c r="M113" s="3" t="s">
        <v>22</v>
      </c>
      <c r="N113" s="5">
        <v>126448</v>
      </c>
      <c r="O113" s="6">
        <v>126448</v>
      </c>
    </row>
    <row r="114" spans="1:15" ht="32.25" customHeight="1" x14ac:dyDescent="0.2">
      <c r="A114" s="3" t="s">
        <v>51</v>
      </c>
      <c r="B114" s="3" t="s">
        <v>245</v>
      </c>
      <c r="C114" s="3" t="s">
        <v>310</v>
      </c>
      <c r="D114" s="3" t="s">
        <v>486</v>
      </c>
      <c r="E114" s="3" t="s">
        <v>486</v>
      </c>
      <c r="F114" s="3" t="s">
        <v>487</v>
      </c>
      <c r="G114" s="3" t="s">
        <v>488</v>
      </c>
      <c r="H114" s="3" t="s">
        <v>489</v>
      </c>
      <c r="I114" s="3" t="s">
        <v>474</v>
      </c>
      <c r="J114" s="3" t="s">
        <v>31</v>
      </c>
      <c r="K114" s="4">
        <v>43171</v>
      </c>
      <c r="L114" s="4">
        <v>43415</v>
      </c>
      <c r="M114" s="3" t="s">
        <v>22</v>
      </c>
      <c r="N114" s="5">
        <v>73370</v>
      </c>
      <c r="O114" s="6">
        <v>73370</v>
      </c>
    </row>
    <row r="115" spans="1:15" ht="32.25" customHeight="1" x14ac:dyDescent="0.2">
      <c r="A115" s="3" t="s">
        <v>51</v>
      </c>
      <c r="B115" s="3" t="s">
        <v>73</v>
      </c>
      <c r="C115" s="3" t="s">
        <v>328</v>
      </c>
      <c r="D115" s="3" t="s">
        <v>329</v>
      </c>
      <c r="E115" s="3" t="s">
        <v>329</v>
      </c>
      <c r="F115" s="3" t="s">
        <v>17</v>
      </c>
      <c r="G115" s="3" t="s">
        <v>330</v>
      </c>
      <c r="H115" s="3" t="s">
        <v>331</v>
      </c>
      <c r="I115" s="3" t="s">
        <v>332</v>
      </c>
      <c r="J115" s="3" t="s">
        <v>333</v>
      </c>
      <c r="K115" s="4">
        <v>43067</v>
      </c>
      <c r="L115" s="4">
        <v>43373</v>
      </c>
      <c r="M115" s="3" t="s">
        <v>22</v>
      </c>
      <c r="N115" s="5">
        <v>121325</v>
      </c>
      <c r="O115" s="6">
        <v>121325</v>
      </c>
    </row>
    <row r="116" spans="1:15" ht="32.25" customHeight="1" x14ac:dyDescent="0.2">
      <c r="A116" s="3" t="s">
        <v>51</v>
      </c>
      <c r="B116" s="3" t="s">
        <v>245</v>
      </c>
      <c r="C116" s="3" t="s">
        <v>853</v>
      </c>
      <c r="D116" s="3" t="s">
        <v>854</v>
      </c>
      <c r="E116" s="3" t="s">
        <v>854</v>
      </c>
      <c r="F116" s="3" t="s">
        <v>171</v>
      </c>
      <c r="G116" s="3" t="s">
        <v>855</v>
      </c>
      <c r="H116" s="3" t="s">
        <v>856</v>
      </c>
      <c r="I116" s="3" t="s">
        <v>857</v>
      </c>
      <c r="J116" s="3" t="s">
        <v>105</v>
      </c>
      <c r="K116" s="4">
        <v>42990</v>
      </c>
      <c r="L116" s="4">
        <v>43354</v>
      </c>
      <c r="M116" s="3" t="s">
        <v>22</v>
      </c>
      <c r="N116" s="5">
        <v>14900</v>
      </c>
      <c r="O116" s="6">
        <v>14900</v>
      </c>
    </row>
    <row r="117" spans="1:15" ht="32.25" customHeight="1" x14ac:dyDescent="0.2">
      <c r="A117" s="3" t="s">
        <v>51</v>
      </c>
      <c r="B117" s="3" t="s">
        <v>245</v>
      </c>
      <c r="C117" s="3" t="s">
        <v>385</v>
      </c>
      <c r="D117" s="3" t="s">
        <v>588</v>
      </c>
      <c r="E117" s="3" t="s">
        <v>588</v>
      </c>
      <c r="F117" s="3" t="s">
        <v>159</v>
      </c>
      <c r="G117" s="3" t="s">
        <v>589</v>
      </c>
      <c r="H117" s="3" t="s">
        <v>590</v>
      </c>
      <c r="I117" s="3" t="s">
        <v>162</v>
      </c>
      <c r="J117" s="3" t="s">
        <v>31</v>
      </c>
      <c r="K117" s="4">
        <v>40592</v>
      </c>
      <c r="L117" s="4">
        <v>43100</v>
      </c>
      <c r="M117" s="3" t="s">
        <v>22</v>
      </c>
      <c r="N117" s="5">
        <v>45000</v>
      </c>
      <c r="O117" s="6">
        <v>1752860</v>
      </c>
    </row>
    <row r="118" spans="1:15" ht="32.25" customHeight="1" x14ac:dyDescent="0.2">
      <c r="A118" s="3" t="s">
        <v>51</v>
      </c>
      <c r="B118" s="3" t="s">
        <v>384</v>
      </c>
      <c r="C118" s="3" t="s">
        <v>385</v>
      </c>
      <c r="D118" s="3" t="s">
        <v>386</v>
      </c>
      <c r="E118" s="3" t="s">
        <v>387</v>
      </c>
      <c r="F118" s="3" t="s">
        <v>313</v>
      </c>
      <c r="G118" s="3" t="s">
        <v>388</v>
      </c>
      <c r="H118" s="3" t="s">
        <v>389</v>
      </c>
      <c r="I118" s="3" t="s">
        <v>316</v>
      </c>
      <c r="J118" s="3" t="s">
        <v>31</v>
      </c>
      <c r="K118" s="4">
        <v>42248</v>
      </c>
      <c r="L118" s="4">
        <v>43434</v>
      </c>
      <c r="M118" s="3" t="s">
        <v>22</v>
      </c>
      <c r="N118" s="5">
        <v>97030</v>
      </c>
      <c r="O118" s="6">
        <v>97030</v>
      </c>
    </row>
    <row r="119" spans="1:15" ht="32.25" customHeight="1" x14ac:dyDescent="0.2">
      <c r="A119" s="3" t="s">
        <v>51</v>
      </c>
      <c r="B119" s="3" t="s">
        <v>317</v>
      </c>
      <c r="C119" s="3" t="s">
        <v>318</v>
      </c>
      <c r="D119" s="3" t="s">
        <v>319</v>
      </c>
      <c r="E119" s="3" t="s">
        <v>319</v>
      </c>
      <c r="F119" s="3" t="s">
        <v>171</v>
      </c>
      <c r="G119" s="3" t="s">
        <v>320</v>
      </c>
      <c r="H119" s="3" t="s">
        <v>321</v>
      </c>
      <c r="I119" s="3" t="s">
        <v>322</v>
      </c>
      <c r="J119" s="3" t="s">
        <v>323</v>
      </c>
      <c r="K119" s="4">
        <v>43101</v>
      </c>
      <c r="L119" s="4">
        <v>43373</v>
      </c>
      <c r="M119" s="3" t="s">
        <v>22</v>
      </c>
      <c r="N119" s="5">
        <v>125000</v>
      </c>
      <c r="O119" s="6">
        <v>125000</v>
      </c>
    </row>
    <row r="120" spans="1:15" ht="32.25" customHeight="1" x14ac:dyDescent="0.2">
      <c r="A120" s="3" t="s">
        <v>51</v>
      </c>
      <c r="B120" s="3" t="s">
        <v>317</v>
      </c>
      <c r="C120" s="3" t="s">
        <v>318</v>
      </c>
      <c r="D120" s="3" t="s">
        <v>887</v>
      </c>
      <c r="E120" s="3" t="s">
        <v>887</v>
      </c>
      <c r="F120" s="3" t="s">
        <v>210</v>
      </c>
      <c r="G120" s="3" t="s">
        <v>888</v>
      </c>
      <c r="H120" s="3" t="s">
        <v>889</v>
      </c>
      <c r="I120" s="3" t="s">
        <v>890</v>
      </c>
      <c r="J120" s="3" t="s">
        <v>31</v>
      </c>
      <c r="K120" s="4">
        <v>43101</v>
      </c>
      <c r="L120" s="4">
        <v>43465</v>
      </c>
      <c r="M120" s="3" t="s">
        <v>22</v>
      </c>
      <c r="N120" s="5">
        <v>10000</v>
      </c>
      <c r="O120" s="6">
        <v>10000</v>
      </c>
    </row>
    <row r="121" spans="1:15" ht="32.25" customHeight="1" x14ac:dyDescent="0.2">
      <c r="A121" s="3" t="s">
        <v>51</v>
      </c>
      <c r="B121" s="3" t="s">
        <v>1032</v>
      </c>
      <c r="C121" s="3" t="s">
        <v>1033</v>
      </c>
      <c r="D121" s="3" t="s">
        <v>1034</v>
      </c>
      <c r="E121" s="3" t="s">
        <v>1034</v>
      </c>
      <c r="F121" s="3" t="s">
        <v>570</v>
      </c>
      <c r="G121" s="3" t="s">
        <v>1035</v>
      </c>
      <c r="H121" s="3" t="s">
        <v>1036</v>
      </c>
      <c r="I121" s="3" t="s">
        <v>573</v>
      </c>
      <c r="J121" s="3" t="s">
        <v>31</v>
      </c>
      <c r="K121" s="4">
        <v>42878</v>
      </c>
      <c r="L121" s="4">
        <v>43281</v>
      </c>
      <c r="M121" s="3" t="s">
        <v>22</v>
      </c>
      <c r="N121" s="5">
        <v>33.33</v>
      </c>
      <c r="O121" s="6">
        <v>15941.33</v>
      </c>
    </row>
    <row r="122" spans="1:15" ht="32.25" customHeight="1" x14ac:dyDescent="0.2">
      <c r="A122" s="3" t="s">
        <v>51</v>
      </c>
      <c r="B122" s="3" t="s">
        <v>59</v>
      </c>
      <c r="C122" s="3" t="s">
        <v>490</v>
      </c>
      <c r="D122" s="3" t="s">
        <v>491</v>
      </c>
      <c r="E122" s="3" t="s">
        <v>491</v>
      </c>
      <c r="F122" s="3" t="s">
        <v>171</v>
      </c>
      <c r="G122" s="3" t="s">
        <v>492</v>
      </c>
      <c r="H122" s="3" t="s">
        <v>493</v>
      </c>
      <c r="I122" s="3" t="s">
        <v>494</v>
      </c>
      <c r="J122" s="3" t="s">
        <v>377</v>
      </c>
      <c r="K122" s="4">
        <v>43040</v>
      </c>
      <c r="L122" s="4">
        <v>43434</v>
      </c>
      <c r="M122" s="3" t="s">
        <v>22</v>
      </c>
      <c r="N122" s="5">
        <f>67504+22504</f>
        <v>90008</v>
      </c>
      <c r="O122" s="6">
        <v>90008</v>
      </c>
    </row>
    <row r="123" spans="1:15" ht="32.25" customHeight="1" x14ac:dyDescent="0.2">
      <c r="A123" s="3" t="s">
        <v>51</v>
      </c>
      <c r="B123" s="3" t="s">
        <v>156</v>
      </c>
      <c r="C123" s="3" t="s">
        <v>183</v>
      </c>
      <c r="D123" s="3" t="s">
        <v>184</v>
      </c>
      <c r="E123" s="3" t="s">
        <v>184</v>
      </c>
      <c r="F123" s="3" t="s">
        <v>159</v>
      </c>
      <c r="G123" s="3" t="s">
        <v>185</v>
      </c>
      <c r="H123" s="3" t="s">
        <v>186</v>
      </c>
      <c r="I123" s="3" t="s">
        <v>162</v>
      </c>
      <c r="J123" s="3" t="s">
        <v>31</v>
      </c>
      <c r="K123" s="4">
        <v>42248</v>
      </c>
      <c r="L123" s="4">
        <v>44063</v>
      </c>
      <c r="M123" s="3" t="s">
        <v>22</v>
      </c>
      <c r="N123" s="5">
        <v>225039</v>
      </c>
      <c r="O123" s="6">
        <v>2406589</v>
      </c>
    </row>
    <row r="124" spans="1:15" ht="32.25" customHeight="1" x14ac:dyDescent="0.2">
      <c r="A124" s="3" t="s">
        <v>51</v>
      </c>
      <c r="B124" s="3" t="s">
        <v>139</v>
      </c>
      <c r="C124" s="3" t="s">
        <v>179</v>
      </c>
      <c r="D124" s="3" t="s">
        <v>1071</v>
      </c>
      <c r="E124" s="3" t="s">
        <v>1071</v>
      </c>
      <c r="F124" s="3" t="s">
        <v>171</v>
      </c>
      <c r="G124" s="3" t="s">
        <v>1072</v>
      </c>
      <c r="H124" s="3" t="s">
        <v>1073</v>
      </c>
      <c r="I124" s="3" t="s">
        <v>511</v>
      </c>
      <c r="J124" s="3" t="s">
        <v>512</v>
      </c>
      <c r="K124" s="4">
        <v>41821</v>
      </c>
      <c r="L124" s="4">
        <v>43646</v>
      </c>
      <c r="M124" s="3" t="s">
        <v>22</v>
      </c>
      <c r="N124" s="5">
        <v>-65000</v>
      </c>
      <c r="O124" s="6">
        <v>284428</v>
      </c>
    </row>
    <row r="125" spans="1:15" ht="32.25" customHeight="1" x14ac:dyDescent="0.2">
      <c r="A125" s="3" t="s">
        <v>51</v>
      </c>
      <c r="B125" s="3" t="s">
        <v>139</v>
      </c>
      <c r="C125" s="3" t="s">
        <v>179</v>
      </c>
      <c r="D125" s="3" t="s">
        <v>180</v>
      </c>
      <c r="E125" s="3" t="s">
        <v>180</v>
      </c>
      <c r="F125" s="3" t="s">
        <v>142</v>
      </c>
      <c r="G125" s="3" t="s">
        <v>181</v>
      </c>
      <c r="H125" s="3" t="s">
        <v>182</v>
      </c>
      <c r="I125" s="3" t="s">
        <v>145</v>
      </c>
      <c r="J125" s="3" t="s">
        <v>31</v>
      </c>
      <c r="K125" s="4">
        <v>42593</v>
      </c>
      <c r="L125" s="4">
        <v>43687</v>
      </c>
      <c r="M125" s="3" t="s">
        <v>22</v>
      </c>
      <c r="N125" s="5">
        <v>229846</v>
      </c>
      <c r="O125" s="6">
        <v>387590</v>
      </c>
    </row>
    <row r="126" spans="1:15" ht="32.25" customHeight="1" x14ac:dyDescent="0.2">
      <c r="A126" s="3" t="s">
        <v>51</v>
      </c>
      <c r="B126" s="3" t="s">
        <v>340</v>
      </c>
      <c r="C126" s="3" t="s">
        <v>684</v>
      </c>
      <c r="D126" s="3" t="s">
        <v>685</v>
      </c>
      <c r="E126" s="3" t="s">
        <v>685</v>
      </c>
      <c r="F126" s="3" t="s">
        <v>171</v>
      </c>
      <c r="G126" s="3" t="s">
        <v>686</v>
      </c>
      <c r="H126" s="3" t="s">
        <v>687</v>
      </c>
      <c r="I126" s="3" t="s">
        <v>435</v>
      </c>
      <c r="J126" s="3" t="s">
        <v>688</v>
      </c>
      <c r="K126" s="4">
        <v>43132</v>
      </c>
      <c r="L126" s="4">
        <v>43496</v>
      </c>
      <c r="M126" s="3" t="s">
        <v>22</v>
      </c>
      <c r="N126" s="5">
        <v>34847</v>
      </c>
      <c r="O126" s="6">
        <v>34847</v>
      </c>
    </row>
    <row r="127" spans="1:15" ht="32.25" customHeight="1" x14ac:dyDescent="0.2">
      <c r="A127" s="3" t="s">
        <v>51</v>
      </c>
      <c r="B127" s="3" t="s">
        <v>245</v>
      </c>
      <c r="C127" s="3" t="s">
        <v>390</v>
      </c>
      <c r="D127" s="3" t="s">
        <v>391</v>
      </c>
      <c r="E127" s="3" t="s">
        <v>391</v>
      </c>
      <c r="F127" s="3" t="s">
        <v>142</v>
      </c>
      <c r="G127" s="3" t="s">
        <v>392</v>
      </c>
      <c r="H127" s="3" t="s">
        <v>393</v>
      </c>
      <c r="I127" s="3" t="s">
        <v>145</v>
      </c>
      <c r="J127" s="3" t="s">
        <v>31</v>
      </c>
      <c r="K127" s="4">
        <v>43192</v>
      </c>
      <c r="L127" s="4">
        <v>43556</v>
      </c>
      <c r="M127" s="3" t="s">
        <v>22</v>
      </c>
      <c r="N127" s="5">
        <v>95000</v>
      </c>
      <c r="O127" s="6">
        <v>95000</v>
      </c>
    </row>
    <row r="128" spans="1:15" ht="32.25" customHeight="1" x14ac:dyDescent="0.2">
      <c r="A128" s="3" t="s">
        <v>51</v>
      </c>
      <c r="B128" s="3" t="s">
        <v>245</v>
      </c>
      <c r="C128" s="3" t="s">
        <v>559</v>
      </c>
      <c r="D128" s="3" t="s">
        <v>560</v>
      </c>
      <c r="E128" s="3" t="s">
        <v>560</v>
      </c>
      <c r="F128" s="3" t="s">
        <v>142</v>
      </c>
      <c r="G128" s="3" t="s">
        <v>561</v>
      </c>
      <c r="H128" s="3" t="s">
        <v>562</v>
      </c>
      <c r="I128" s="3" t="s">
        <v>145</v>
      </c>
      <c r="J128" s="3" t="s">
        <v>31</v>
      </c>
      <c r="K128" s="4">
        <v>43104</v>
      </c>
      <c r="L128" s="4">
        <v>43833</v>
      </c>
      <c r="M128" s="3" t="s">
        <v>22</v>
      </c>
      <c r="N128" s="5">
        <v>49655</v>
      </c>
      <c r="O128" s="6">
        <v>49655</v>
      </c>
    </row>
    <row r="129" spans="1:15" ht="32.25" customHeight="1" x14ac:dyDescent="0.2">
      <c r="A129" s="3" t="s">
        <v>51</v>
      </c>
      <c r="B129" s="3" t="s">
        <v>73</v>
      </c>
      <c r="C129" s="3" t="s">
        <v>74</v>
      </c>
      <c r="D129" s="3" t="s">
        <v>75</v>
      </c>
      <c r="E129" s="3" t="s">
        <v>75</v>
      </c>
      <c r="F129" s="3" t="s">
        <v>76</v>
      </c>
      <c r="G129" s="3" t="s">
        <v>77</v>
      </c>
      <c r="H129" s="3" t="s">
        <v>78</v>
      </c>
      <c r="I129" s="3" t="s">
        <v>79</v>
      </c>
      <c r="J129" s="3" t="s">
        <v>31</v>
      </c>
      <c r="K129" s="4">
        <v>41760</v>
      </c>
      <c r="L129" s="4">
        <v>43524</v>
      </c>
      <c r="M129" s="3" t="s">
        <v>22</v>
      </c>
      <c r="N129" s="5">
        <v>587193</v>
      </c>
      <c r="O129" s="6">
        <v>3236659</v>
      </c>
    </row>
    <row r="130" spans="1:15" ht="32.25" customHeight="1" x14ac:dyDescent="0.2">
      <c r="A130" s="3" t="s">
        <v>51</v>
      </c>
      <c r="B130" s="3" t="s">
        <v>574</v>
      </c>
      <c r="C130" s="3" t="s">
        <v>575</v>
      </c>
      <c r="D130" s="3" t="s">
        <v>576</v>
      </c>
      <c r="E130" s="3" t="s">
        <v>577</v>
      </c>
      <c r="F130" s="3" t="s">
        <v>166</v>
      </c>
      <c r="G130" s="3" t="s">
        <v>578</v>
      </c>
      <c r="H130" s="3" t="s">
        <v>579</v>
      </c>
      <c r="I130" s="3" t="s">
        <v>133</v>
      </c>
      <c r="J130" s="3" t="s">
        <v>31</v>
      </c>
      <c r="K130" s="4">
        <v>41518</v>
      </c>
      <c r="L130" s="4">
        <v>43343</v>
      </c>
      <c r="M130" s="3" t="s">
        <v>22</v>
      </c>
      <c r="N130" s="5">
        <v>46615</v>
      </c>
      <c r="O130" s="6">
        <v>130945</v>
      </c>
    </row>
    <row r="131" spans="1:15" ht="32.25" customHeight="1" x14ac:dyDescent="0.2">
      <c r="A131" s="3" t="s">
        <v>51</v>
      </c>
      <c r="B131" s="3" t="s">
        <v>574</v>
      </c>
      <c r="C131" s="3" t="s">
        <v>575</v>
      </c>
      <c r="D131" s="3" t="s">
        <v>1039</v>
      </c>
      <c r="E131" s="3" t="s">
        <v>1039</v>
      </c>
      <c r="F131" s="3" t="s">
        <v>1040</v>
      </c>
      <c r="G131" s="3" t="s">
        <v>1041</v>
      </c>
      <c r="H131" s="3" t="s">
        <v>1042</v>
      </c>
      <c r="I131" s="3" t="s">
        <v>1043</v>
      </c>
      <c r="J131" s="3" t="s">
        <v>31</v>
      </c>
      <c r="K131" s="4">
        <v>43018</v>
      </c>
      <c r="L131" s="4">
        <v>43105</v>
      </c>
      <c r="M131" s="3" t="s">
        <v>22</v>
      </c>
      <c r="N131" s="5">
        <v>-10</v>
      </c>
      <c r="O131" s="6">
        <v>54440</v>
      </c>
    </row>
    <row r="132" spans="1:15" ht="32.25" customHeight="1" x14ac:dyDescent="0.2">
      <c r="A132" s="3" t="s">
        <v>51</v>
      </c>
      <c r="B132" s="3" t="s">
        <v>250</v>
      </c>
      <c r="C132" s="3" t="s">
        <v>251</v>
      </c>
      <c r="D132" s="3" t="s">
        <v>252</v>
      </c>
      <c r="E132" s="3" t="s">
        <v>252</v>
      </c>
      <c r="F132" s="3" t="s">
        <v>159</v>
      </c>
      <c r="G132" s="3" t="s">
        <v>253</v>
      </c>
      <c r="H132" s="3" t="s">
        <v>254</v>
      </c>
      <c r="I132" s="3" t="s">
        <v>162</v>
      </c>
      <c r="J132" s="3" t="s">
        <v>31</v>
      </c>
      <c r="K132" s="4">
        <v>42917</v>
      </c>
      <c r="L132" s="4">
        <v>44012</v>
      </c>
      <c r="M132" s="3" t="s">
        <v>22</v>
      </c>
      <c r="N132" s="5">
        <v>150042</v>
      </c>
      <c r="O132" s="6">
        <v>205993</v>
      </c>
    </row>
    <row r="133" spans="1:15" ht="32.25" customHeight="1" x14ac:dyDescent="0.2">
      <c r="A133" s="3" t="s">
        <v>51</v>
      </c>
      <c r="B133" s="3" t="s">
        <v>59</v>
      </c>
      <c r="C133" s="3" t="s">
        <v>803</v>
      </c>
      <c r="D133" s="3" t="s">
        <v>804</v>
      </c>
      <c r="E133" s="3" t="s">
        <v>804</v>
      </c>
      <c r="F133" s="3" t="s">
        <v>504</v>
      </c>
      <c r="G133" s="3" t="s">
        <v>805</v>
      </c>
      <c r="H133" s="3" t="s">
        <v>806</v>
      </c>
      <c r="I133" s="3" t="s">
        <v>807</v>
      </c>
      <c r="J133" s="3" t="s">
        <v>31</v>
      </c>
      <c r="K133" s="4">
        <v>43132</v>
      </c>
      <c r="L133" s="4">
        <v>43496</v>
      </c>
      <c r="M133" s="3" t="s">
        <v>22</v>
      </c>
      <c r="N133" s="5">
        <v>19924</v>
      </c>
      <c r="O133" s="6">
        <v>19924</v>
      </c>
    </row>
    <row r="134" spans="1:15" ht="32.25" customHeight="1" x14ac:dyDescent="0.2">
      <c r="A134" s="3" t="s">
        <v>51</v>
      </c>
      <c r="B134" s="3" t="s">
        <v>59</v>
      </c>
      <c r="C134" s="3" t="s">
        <v>803</v>
      </c>
      <c r="D134" s="3" t="s">
        <v>966</v>
      </c>
      <c r="E134" s="3" t="s">
        <v>966</v>
      </c>
      <c r="F134" s="3" t="s">
        <v>967</v>
      </c>
      <c r="G134" s="3" t="s">
        <v>968</v>
      </c>
      <c r="H134" s="3" t="s">
        <v>969</v>
      </c>
      <c r="I134" s="3" t="s">
        <v>970</v>
      </c>
      <c r="J134" s="3" t="s">
        <v>31</v>
      </c>
      <c r="K134" s="4">
        <v>42604</v>
      </c>
      <c r="L134" s="4">
        <v>43616</v>
      </c>
      <c r="M134" s="3" t="s">
        <v>22</v>
      </c>
      <c r="N134" s="5">
        <v>5000</v>
      </c>
      <c r="O134" s="6">
        <v>35000</v>
      </c>
    </row>
    <row r="135" spans="1:15" ht="32.25" customHeight="1" x14ac:dyDescent="0.2">
      <c r="A135" s="3" t="s">
        <v>51</v>
      </c>
      <c r="B135" s="3" t="s">
        <v>245</v>
      </c>
      <c r="C135" s="3" t="s">
        <v>670</v>
      </c>
      <c r="D135" s="3" t="s">
        <v>671</v>
      </c>
      <c r="E135" s="3" t="s">
        <v>671</v>
      </c>
      <c r="F135" s="3" t="s">
        <v>171</v>
      </c>
      <c r="G135" s="3" t="s">
        <v>672</v>
      </c>
      <c r="H135" s="3" t="s">
        <v>673</v>
      </c>
      <c r="I135" s="3" t="s">
        <v>674</v>
      </c>
      <c r="J135" s="3" t="s">
        <v>105</v>
      </c>
      <c r="K135" s="4">
        <v>43076</v>
      </c>
      <c r="L135" s="4">
        <v>43811</v>
      </c>
      <c r="M135" s="3" t="s">
        <v>22</v>
      </c>
      <c r="N135" s="5">
        <v>36682</v>
      </c>
      <c r="O135" s="6">
        <v>36682</v>
      </c>
    </row>
    <row r="136" spans="1:15" ht="32.25" customHeight="1" x14ac:dyDescent="0.2">
      <c r="A136" s="3" t="s">
        <v>51</v>
      </c>
      <c r="B136" s="3" t="s">
        <v>245</v>
      </c>
      <c r="C136" s="3" t="s">
        <v>304</v>
      </c>
      <c r="D136" s="3" t="s">
        <v>305</v>
      </c>
      <c r="E136" s="3" t="s">
        <v>305</v>
      </c>
      <c r="F136" s="3" t="s">
        <v>171</v>
      </c>
      <c r="G136" s="3" t="s">
        <v>306</v>
      </c>
      <c r="H136" s="3" t="s">
        <v>307</v>
      </c>
      <c r="I136" s="3" t="s">
        <v>308</v>
      </c>
      <c r="J136" s="3" t="s">
        <v>309</v>
      </c>
      <c r="K136" s="4">
        <v>42323</v>
      </c>
      <c r="L136" s="4">
        <v>43418</v>
      </c>
      <c r="M136" s="3" t="s">
        <v>22</v>
      </c>
      <c r="N136" s="5">
        <v>126705</v>
      </c>
      <c r="O136" s="6">
        <v>373126</v>
      </c>
    </row>
    <row r="137" spans="1:15" ht="32.25" customHeight="1" x14ac:dyDescent="0.2">
      <c r="A137" s="3" t="s">
        <v>51</v>
      </c>
      <c r="B137" s="3" t="s">
        <v>59</v>
      </c>
      <c r="C137" s="3" t="s">
        <v>60</v>
      </c>
      <c r="D137" s="3" t="s">
        <v>61</v>
      </c>
      <c r="E137" s="3" t="s">
        <v>61</v>
      </c>
      <c r="F137" s="3" t="s">
        <v>62</v>
      </c>
      <c r="G137" s="3" t="s">
        <v>63</v>
      </c>
      <c r="H137" s="3" t="s">
        <v>64</v>
      </c>
      <c r="I137" s="3" t="s">
        <v>65</v>
      </c>
      <c r="J137" s="3" t="s">
        <v>31</v>
      </c>
      <c r="K137" s="4">
        <v>43098</v>
      </c>
      <c r="L137" s="4">
        <v>43644</v>
      </c>
      <c r="M137" s="3" t="s">
        <v>22</v>
      </c>
      <c r="N137" s="5">
        <v>797891</v>
      </c>
      <c r="O137" s="6">
        <v>797891</v>
      </c>
    </row>
    <row r="138" spans="1:15" ht="32.25" customHeight="1" x14ac:dyDescent="0.2">
      <c r="A138" s="3" t="s">
        <v>634</v>
      </c>
      <c r="B138" s="3" t="s">
        <v>635</v>
      </c>
      <c r="C138" s="3" t="s">
        <v>937</v>
      </c>
      <c r="D138" s="3" t="s">
        <v>938</v>
      </c>
      <c r="E138" s="3" t="s">
        <v>938</v>
      </c>
      <c r="F138" s="3" t="s">
        <v>638</v>
      </c>
      <c r="G138" s="3" t="s">
        <v>939</v>
      </c>
      <c r="H138" s="3" t="s">
        <v>940</v>
      </c>
      <c r="I138" s="3" t="s">
        <v>941</v>
      </c>
      <c r="J138" s="3" t="s">
        <v>31</v>
      </c>
      <c r="K138" s="4">
        <v>43132</v>
      </c>
      <c r="L138" s="4">
        <v>43524</v>
      </c>
      <c r="M138" s="3" t="s">
        <v>22</v>
      </c>
      <c r="N138" s="5">
        <v>6498</v>
      </c>
      <c r="O138" s="6">
        <v>6498</v>
      </c>
    </row>
    <row r="139" spans="1:15" ht="32.25" customHeight="1" x14ac:dyDescent="0.2">
      <c r="A139" s="3" t="s">
        <v>634</v>
      </c>
      <c r="B139" s="3" t="s">
        <v>947</v>
      </c>
      <c r="C139" s="3" t="s">
        <v>937</v>
      </c>
      <c r="D139" s="3" t="s">
        <v>998</v>
      </c>
      <c r="E139" s="3" t="s">
        <v>998</v>
      </c>
      <c r="F139" s="3" t="s">
        <v>949</v>
      </c>
      <c r="G139" s="3" t="s">
        <v>999</v>
      </c>
      <c r="H139" s="3" t="s">
        <v>1000</v>
      </c>
      <c r="I139" s="3" t="s">
        <v>977</v>
      </c>
      <c r="J139" s="3" t="s">
        <v>31</v>
      </c>
      <c r="K139" s="4">
        <v>43119</v>
      </c>
      <c r="L139" s="4">
        <v>43496</v>
      </c>
      <c r="M139" s="3" t="s">
        <v>22</v>
      </c>
      <c r="N139" s="5">
        <v>2753</v>
      </c>
      <c r="O139" s="6">
        <v>2753</v>
      </c>
    </row>
    <row r="140" spans="1:15" ht="32.25" customHeight="1" x14ac:dyDescent="0.2">
      <c r="A140" s="3" t="s">
        <v>634</v>
      </c>
      <c r="B140" s="3" t="s">
        <v>947</v>
      </c>
      <c r="C140" s="3" t="s">
        <v>937</v>
      </c>
      <c r="D140" s="3" t="s">
        <v>991</v>
      </c>
      <c r="E140" s="3" t="s">
        <v>991</v>
      </c>
      <c r="F140" s="3" t="s">
        <v>949</v>
      </c>
      <c r="G140" s="3" t="s">
        <v>992</v>
      </c>
      <c r="H140" s="3" t="s">
        <v>993</v>
      </c>
      <c r="I140" s="3" t="s">
        <v>977</v>
      </c>
      <c r="J140" s="3" t="s">
        <v>31</v>
      </c>
      <c r="K140" s="4">
        <v>43119</v>
      </c>
      <c r="L140" s="4">
        <v>43496</v>
      </c>
      <c r="M140" s="3" t="s">
        <v>22</v>
      </c>
      <c r="N140" s="5">
        <v>3353</v>
      </c>
      <c r="O140" s="6">
        <v>3353</v>
      </c>
    </row>
    <row r="141" spans="1:15" ht="32.25" customHeight="1" x14ac:dyDescent="0.2">
      <c r="A141" s="3" t="s">
        <v>634</v>
      </c>
      <c r="B141" s="3" t="s">
        <v>947</v>
      </c>
      <c r="C141" s="3" t="s">
        <v>937</v>
      </c>
      <c r="D141" s="3" t="s">
        <v>948</v>
      </c>
      <c r="E141" s="3" t="s">
        <v>948</v>
      </c>
      <c r="F141" s="3" t="s">
        <v>949</v>
      </c>
      <c r="G141" s="3" t="s">
        <v>950</v>
      </c>
      <c r="H141" s="3" t="s">
        <v>951</v>
      </c>
      <c r="I141" s="3" t="s">
        <v>419</v>
      </c>
      <c r="J141" s="3" t="s">
        <v>31</v>
      </c>
      <c r="K141" s="4">
        <v>43119</v>
      </c>
      <c r="L141" s="4">
        <v>43496</v>
      </c>
      <c r="M141" s="3" t="s">
        <v>22</v>
      </c>
      <c r="N141" s="5">
        <v>5438</v>
      </c>
      <c r="O141" s="6">
        <v>5438</v>
      </c>
    </row>
    <row r="142" spans="1:15" ht="32.25" customHeight="1" x14ac:dyDescent="0.2">
      <c r="A142" s="3" t="s">
        <v>634</v>
      </c>
      <c r="B142" s="3" t="s">
        <v>947</v>
      </c>
      <c r="C142" s="3" t="s">
        <v>636</v>
      </c>
      <c r="D142" s="3" t="s">
        <v>974</v>
      </c>
      <c r="E142" s="3" t="s">
        <v>974</v>
      </c>
      <c r="F142" s="3" t="s">
        <v>949</v>
      </c>
      <c r="G142" s="3" t="s">
        <v>975</v>
      </c>
      <c r="H142" s="3" t="s">
        <v>976</v>
      </c>
      <c r="I142" s="3" t="s">
        <v>977</v>
      </c>
      <c r="J142" s="3" t="s">
        <v>31</v>
      </c>
      <c r="K142" s="4">
        <v>43182</v>
      </c>
      <c r="L142" s="4">
        <v>43555</v>
      </c>
      <c r="M142" s="3" t="s">
        <v>22</v>
      </c>
      <c r="N142" s="5">
        <v>3653</v>
      </c>
      <c r="O142" s="6">
        <v>3653</v>
      </c>
    </row>
    <row r="143" spans="1:15" ht="32.25" customHeight="1" x14ac:dyDescent="0.2">
      <c r="A143" s="3" t="s">
        <v>634</v>
      </c>
      <c r="B143" s="3" t="s">
        <v>947</v>
      </c>
      <c r="C143" s="3" t="s">
        <v>636</v>
      </c>
      <c r="D143" s="3" t="s">
        <v>983</v>
      </c>
      <c r="E143" s="3" t="s">
        <v>983</v>
      </c>
      <c r="F143" s="3" t="s">
        <v>949</v>
      </c>
      <c r="G143" s="3" t="s">
        <v>984</v>
      </c>
      <c r="H143" s="3" t="s">
        <v>985</v>
      </c>
      <c r="I143" s="3" t="s">
        <v>419</v>
      </c>
      <c r="J143" s="3" t="s">
        <v>31</v>
      </c>
      <c r="K143" s="4">
        <v>43168</v>
      </c>
      <c r="L143" s="4">
        <v>43555</v>
      </c>
      <c r="M143" s="3" t="s">
        <v>22</v>
      </c>
      <c r="N143" s="5">
        <v>3438</v>
      </c>
      <c r="O143" s="6">
        <v>3438</v>
      </c>
    </row>
    <row r="144" spans="1:15" ht="32.25" customHeight="1" x14ac:dyDescent="0.2">
      <c r="A144" s="3" t="s">
        <v>634</v>
      </c>
      <c r="B144" s="3" t="s">
        <v>635</v>
      </c>
      <c r="C144" s="3" t="s">
        <v>636</v>
      </c>
      <c r="D144" s="3" t="s">
        <v>637</v>
      </c>
      <c r="E144" s="3" t="s">
        <v>637</v>
      </c>
      <c r="F144" s="3" t="s">
        <v>638</v>
      </c>
      <c r="G144" s="3" t="s">
        <v>639</v>
      </c>
      <c r="H144" s="3" t="s">
        <v>640</v>
      </c>
      <c r="I144" s="3" t="s">
        <v>641</v>
      </c>
      <c r="J144" s="3" t="s">
        <v>31</v>
      </c>
      <c r="K144" s="4">
        <v>43168</v>
      </c>
      <c r="L144" s="4">
        <v>43555</v>
      </c>
      <c r="M144" s="3" t="s">
        <v>22</v>
      </c>
      <c r="N144" s="5">
        <v>39000</v>
      </c>
      <c r="O144" s="6">
        <v>39000</v>
      </c>
    </row>
    <row r="145" spans="1:15" ht="32.25" customHeight="1" x14ac:dyDescent="0.2">
      <c r="A145" s="3" t="s">
        <v>206</v>
      </c>
      <c r="B145" s="3" t="s">
        <v>207</v>
      </c>
      <c r="C145" s="3" t="s">
        <v>901</v>
      </c>
      <c r="D145" s="3" t="s">
        <v>902</v>
      </c>
      <c r="E145" s="3" t="s">
        <v>902</v>
      </c>
      <c r="F145" s="3" t="s">
        <v>36</v>
      </c>
      <c r="G145" s="3" t="s">
        <v>903</v>
      </c>
      <c r="H145" s="3" t="s">
        <v>904</v>
      </c>
      <c r="I145" s="3" t="s">
        <v>39</v>
      </c>
      <c r="J145" s="3" t="s">
        <v>31</v>
      </c>
      <c r="K145" s="4">
        <v>43110</v>
      </c>
      <c r="L145" s="4">
        <v>43830</v>
      </c>
      <c r="M145" s="3" t="s">
        <v>22</v>
      </c>
      <c r="N145" s="5">
        <v>8770</v>
      </c>
      <c r="O145" s="6">
        <v>8770</v>
      </c>
    </row>
    <row r="146" spans="1:15" ht="32.25" customHeight="1" x14ac:dyDescent="0.2">
      <c r="A146" s="3" t="s">
        <v>206</v>
      </c>
      <c r="B146" s="3" t="s">
        <v>402</v>
      </c>
      <c r="C146" s="3" t="s">
        <v>403</v>
      </c>
      <c r="D146" s="3" t="s">
        <v>404</v>
      </c>
      <c r="E146" s="3" t="s">
        <v>404</v>
      </c>
      <c r="F146" s="3" t="s">
        <v>44</v>
      </c>
      <c r="G146" s="3" t="s">
        <v>405</v>
      </c>
      <c r="H146" s="3" t="s">
        <v>406</v>
      </c>
      <c r="I146" s="3" t="s">
        <v>407</v>
      </c>
      <c r="J146" s="3" t="s">
        <v>408</v>
      </c>
      <c r="K146" s="4">
        <v>43115</v>
      </c>
      <c r="L146" s="4">
        <v>43373</v>
      </c>
      <c r="M146" s="3" t="s">
        <v>22</v>
      </c>
      <c r="N146" s="5">
        <v>88500</v>
      </c>
      <c r="O146" s="6">
        <v>88500</v>
      </c>
    </row>
    <row r="147" spans="1:15" ht="32.25" customHeight="1" x14ac:dyDescent="0.2">
      <c r="A147" s="3" t="s">
        <v>206</v>
      </c>
      <c r="B147" s="3" t="s">
        <v>207</v>
      </c>
      <c r="C147" s="3" t="s">
        <v>986</v>
      </c>
      <c r="D147" s="3" t="s">
        <v>987</v>
      </c>
      <c r="E147" s="3" t="s">
        <v>987</v>
      </c>
      <c r="F147" s="3" t="s">
        <v>459</v>
      </c>
      <c r="G147" s="3" t="s">
        <v>988</v>
      </c>
      <c r="H147" s="3" t="s">
        <v>989</v>
      </c>
      <c r="I147" s="3" t="s">
        <v>990</v>
      </c>
      <c r="J147" s="3" t="s">
        <v>31</v>
      </c>
      <c r="K147" s="4">
        <v>43112</v>
      </c>
      <c r="L147" s="4">
        <v>43226</v>
      </c>
      <c r="M147" s="3" t="s">
        <v>22</v>
      </c>
      <c r="N147" s="5">
        <v>3358</v>
      </c>
      <c r="O147" s="6">
        <v>3358</v>
      </c>
    </row>
    <row r="148" spans="1:15" ht="32.25" customHeight="1" x14ac:dyDescent="0.2">
      <c r="A148" s="3" t="s">
        <v>206</v>
      </c>
      <c r="B148" s="3" t="s">
        <v>207</v>
      </c>
      <c r="C148" s="3" t="s">
        <v>208</v>
      </c>
      <c r="D148" s="3" t="s">
        <v>209</v>
      </c>
      <c r="E148" s="3" t="s">
        <v>209</v>
      </c>
      <c r="F148" s="3" t="s">
        <v>210</v>
      </c>
      <c r="G148" s="3" t="s">
        <v>211</v>
      </c>
      <c r="H148" s="3" t="s">
        <v>212</v>
      </c>
      <c r="I148" s="3" t="s">
        <v>213</v>
      </c>
      <c r="J148" s="3" t="s">
        <v>31</v>
      </c>
      <c r="K148" s="4">
        <v>43110</v>
      </c>
      <c r="L148" s="4">
        <v>43474</v>
      </c>
      <c r="M148" s="3" t="s">
        <v>22</v>
      </c>
      <c r="N148" s="5">
        <v>208432</v>
      </c>
      <c r="O148" s="6">
        <v>208432</v>
      </c>
    </row>
    <row r="149" spans="1:15" ht="32.25" customHeight="1" x14ac:dyDescent="0.2">
      <c r="A149" s="3" t="s">
        <v>206</v>
      </c>
      <c r="B149" s="3" t="s">
        <v>207</v>
      </c>
      <c r="C149" s="3" t="s">
        <v>642</v>
      </c>
      <c r="D149" s="3" t="s">
        <v>643</v>
      </c>
      <c r="E149" s="3" t="s">
        <v>643</v>
      </c>
      <c r="F149" s="3" t="s">
        <v>487</v>
      </c>
      <c r="G149" s="3" t="s">
        <v>644</v>
      </c>
      <c r="H149" s="3" t="s">
        <v>645</v>
      </c>
      <c r="I149" s="3" t="s">
        <v>474</v>
      </c>
      <c r="J149" s="3" t="s">
        <v>31</v>
      </c>
      <c r="K149" s="4">
        <v>42738</v>
      </c>
      <c r="L149" s="4">
        <v>43832</v>
      </c>
      <c r="M149" s="3" t="s">
        <v>22</v>
      </c>
      <c r="N149" s="5">
        <v>38516</v>
      </c>
      <c r="O149" s="6">
        <v>1220234</v>
      </c>
    </row>
    <row r="150" spans="1:15" ht="32.25" customHeight="1" x14ac:dyDescent="0.2">
      <c r="A150" s="3" t="s">
        <v>206</v>
      </c>
      <c r="B150" s="3" t="s">
        <v>207</v>
      </c>
      <c r="C150" s="3" t="s">
        <v>241</v>
      </c>
      <c r="D150" s="3" t="s">
        <v>242</v>
      </c>
      <c r="E150" s="3" t="s">
        <v>242</v>
      </c>
      <c r="F150" s="3" t="s">
        <v>83</v>
      </c>
      <c r="G150" s="3" t="s">
        <v>243</v>
      </c>
      <c r="H150" s="3" t="s">
        <v>244</v>
      </c>
      <c r="I150" s="3" t="s">
        <v>86</v>
      </c>
      <c r="J150" s="3" t="s">
        <v>31</v>
      </c>
      <c r="K150" s="4">
        <v>43160</v>
      </c>
      <c r="L150" s="4">
        <v>43371</v>
      </c>
      <c r="M150" s="3" t="s">
        <v>22</v>
      </c>
      <c r="N150" s="5">
        <v>182879</v>
      </c>
      <c r="O150" s="6">
        <v>182879</v>
      </c>
    </row>
    <row r="151" spans="1:15" ht="32.25" customHeight="1" x14ac:dyDescent="0.2">
      <c r="A151" s="3" t="s">
        <v>206</v>
      </c>
      <c r="B151" s="3" t="s">
        <v>207</v>
      </c>
      <c r="C151" s="3" t="s">
        <v>241</v>
      </c>
      <c r="D151" s="3" t="s">
        <v>502</v>
      </c>
      <c r="E151" s="3" t="s">
        <v>242</v>
      </c>
      <c r="F151" s="3" t="s">
        <v>83</v>
      </c>
      <c r="G151" s="3" t="s">
        <v>243</v>
      </c>
      <c r="H151" s="3" t="s">
        <v>244</v>
      </c>
      <c r="I151" s="3" t="s">
        <v>86</v>
      </c>
      <c r="J151" s="3" t="s">
        <v>31</v>
      </c>
      <c r="K151" s="4">
        <v>43160</v>
      </c>
      <c r="L151" s="4">
        <v>43371</v>
      </c>
      <c r="M151" s="3" t="s">
        <v>22</v>
      </c>
      <c r="N151" s="5">
        <v>65504</v>
      </c>
      <c r="O151" s="6">
        <v>65504</v>
      </c>
    </row>
    <row r="152" spans="1:15" ht="32.25" customHeight="1" x14ac:dyDescent="0.2">
      <c r="A152" s="3" t="s">
        <v>206</v>
      </c>
      <c r="B152" s="3" t="s">
        <v>207</v>
      </c>
      <c r="C152" s="3" t="s">
        <v>916</v>
      </c>
      <c r="D152" s="3" t="s">
        <v>917</v>
      </c>
      <c r="E152" s="3" t="s">
        <v>917</v>
      </c>
      <c r="F152" s="3" t="s">
        <v>210</v>
      </c>
      <c r="G152" s="3" t="s">
        <v>918</v>
      </c>
      <c r="H152" s="3" t="s">
        <v>919</v>
      </c>
      <c r="I152" s="3" t="s">
        <v>920</v>
      </c>
      <c r="J152" s="3" t="s">
        <v>31</v>
      </c>
      <c r="K152" s="4">
        <v>43174</v>
      </c>
      <c r="L152" s="4">
        <v>43539</v>
      </c>
      <c r="M152" s="3" t="s">
        <v>22</v>
      </c>
      <c r="N152" s="5">
        <v>7500</v>
      </c>
      <c r="O152" s="6">
        <v>7500</v>
      </c>
    </row>
    <row r="153" spans="1:15" ht="32.25" customHeight="1" x14ac:dyDescent="0.2">
      <c r="A153" s="3" t="s">
        <v>206</v>
      </c>
      <c r="B153" s="3" t="s">
        <v>207</v>
      </c>
      <c r="C153" s="3" t="s">
        <v>229</v>
      </c>
      <c r="D153" s="3" t="s">
        <v>230</v>
      </c>
      <c r="E153" s="3" t="s">
        <v>230</v>
      </c>
      <c r="F153" s="3" t="s">
        <v>36</v>
      </c>
      <c r="G153" s="3" t="s">
        <v>231</v>
      </c>
      <c r="H153" s="3" t="s">
        <v>232</v>
      </c>
      <c r="I153" s="3" t="s">
        <v>39</v>
      </c>
      <c r="J153" s="3" t="s">
        <v>31</v>
      </c>
      <c r="K153" s="4">
        <v>43131</v>
      </c>
      <c r="L153" s="4">
        <v>43830</v>
      </c>
      <c r="M153" s="3" t="s">
        <v>22</v>
      </c>
      <c r="N153" s="5">
        <v>195500</v>
      </c>
      <c r="O153" s="6">
        <v>195500</v>
      </c>
    </row>
    <row r="154" spans="1:15" ht="32.25" customHeight="1" x14ac:dyDescent="0.2">
      <c r="A154" s="3" t="s">
        <v>206</v>
      </c>
      <c r="B154" s="3" t="s">
        <v>207</v>
      </c>
      <c r="C154" s="3" t="s">
        <v>229</v>
      </c>
      <c r="D154" s="3" t="s">
        <v>754</v>
      </c>
      <c r="E154" s="3" t="s">
        <v>754</v>
      </c>
      <c r="F154" s="3" t="s">
        <v>36</v>
      </c>
      <c r="G154" s="3" t="s">
        <v>755</v>
      </c>
      <c r="H154" s="3" t="s">
        <v>756</v>
      </c>
      <c r="I154" s="3" t="s">
        <v>39</v>
      </c>
      <c r="J154" s="3" t="s">
        <v>31</v>
      </c>
      <c r="K154" s="4">
        <v>42655</v>
      </c>
      <c r="L154" s="4">
        <v>43465</v>
      </c>
      <c r="M154" s="3" t="s">
        <v>22</v>
      </c>
      <c r="N154" s="5">
        <v>24868</v>
      </c>
      <c r="O154" s="6">
        <v>76726</v>
      </c>
    </row>
    <row r="155" spans="1:15" ht="32.25" customHeight="1" x14ac:dyDescent="0.2">
      <c r="A155" s="3" t="s">
        <v>206</v>
      </c>
      <c r="B155" s="3" t="s">
        <v>263</v>
      </c>
      <c r="C155" s="3" t="s">
        <v>264</v>
      </c>
      <c r="D155" s="3" t="s">
        <v>265</v>
      </c>
      <c r="E155" s="3" t="s">
        <v>265</v>
      </c>
      <c r="F155" s="3" t="s">
        <v>27</v>
      </c>
      <c r="G155" s="3" t="s">
        <v>266</v>
      </c>
      <c r="H155" s="3" t="s">
        <v>267</v>
      </c>
      <c r="I155" s="3" t="s">
        <v>121</v>
      </c>
      <c r="J155" s="3" t="s">
        <v>31</v>
      </c>
      <c r="K155" s="4">
        <v>43126</v>
      </c>
      <c r="L155" s="4">
        <v>43281</v>
      </c>
      <c r="M155" s="3" t="s">
        <v>22</v>
      </c>
      <c r="N155" s="5">
        <v>150000</v>
      </c>
      <c r="O155" s="6">
        <v>150000</v>
      </c>
    </row>
    <row r="156" spans="1:15" ht="32.25" customHeight="1" x14ac:dyDescent="0.2">
      <c r="A156" s="3" t="s">
        <v>206</v>
      </c>
      <c r="B156" s="3" t="s">
        <v>207</v>
      </c>
      <c r="C156" s="3" t="s">
        <v>1007</v>
      </c>
      <c r="D156" s="3" t="s">
        <v>1008</v>
      </c>
      <c r="E156" s="3" t="s">
        <v>1008</v>
      </c>
      <c r="F156" s="3" t="s">
        <v>36</v>
      </c>
      <c r="G156" s="3" t="s">
        <v>1009</v>
      </c>
      <c r="H156" s="3" t="s">
        <v>1010</v>
      </c>
      <c r="I156" s="3" t="s">
        <v>39</v>
      </c>
      <c r="J156" s="3" t="s">
        <v>31</v>
      </c>
      <c r="K156" s="4">
        <v>42905</v>
      </c>
      <c r="L156" s="4">
        <v>43830</v>
      </c>
      <c r="M156" s="3" t="s">
        <v>22</v>
      </c>
      <c r="N156" s="5">
        <v>1000</v>
      </c>
      <c r="O156" s="6">
        <v>7000</v>
      </c>
    </row>
    <row r="157" spans="1:15" ht="32.25" customHeight="1" x14ac:dyDescent="0.2">
      <c r="A157" s="3" t="s">
        <v>206</v>
      </c>
      <c r="B157" s="3" t="s">
        <v>207</v>
      </c>
      <c r="C157" s="3" t="s">
        <v>770</v>
      </c>
      <c r="D157" s="3" t="s">
        <v>771</v>
      </c>
      <c r="E157" s="3" t="s">
        <v>771</v>
      </c>
      <c r="F157" s="3" t="s">
        <v>36</v>
      </c>
      <c r="G157" s="3" t="s">
        <v>772</v>
      </c>
      <c r="H157" s="3" t="s">
        <v>773</v>
      </c>
      <c r="I157" s="3" t="s">
        <v>39</v>
      </c>
      <c r="J157" s="3" t="s">
        <v>31</v>
      </c>
      <c r="K157" s="4">
        <v>42513</v>
      </c>
      <c r="L157" s="4">
        <v>43465</v>
      </c>
      <c r="M157" s="3" t="s">
        <v>22</v>
      </c>
      <c r="N157" s="5">
        <v>23125</v>
      </c>
      <c r="O157" s="6">
        <v>123349</v>
      </c>
    </row>
    <row r="158" spans="1:15" ht="32.25" customHeight="1" x14ac:dyDescent="0.2">
      <c r="A158" s="3" t="s">
        <v>354</v>
      </c>
      <c r="B158" s="3" t="s">
        <v>355</v>
      </c>
      <c r="C158" s="3" t="s">
        <v>932</v>
      </c>
      <c r="D158" s="3" t="s">
        <v>933</v>
      </c>
      <c r="E158" s="3" t="s">
        <v>934</v>
      </c>
      <c r="F158" s="3" t="s">
        <v>36</v>
      </c>
      <c r="G158" s="3" t="s">
        <v>935</v>
      </c>
      <c r="H158" s="3" t="s">
        <v>936</v>
      </c>
      <c r="I158" s="3" t="s">
        <v>39</v>
      </c>
      <c r="J158" s="3" t="s">
        <v>31</v>
      </c>
      <c r="K158" s="4">
        <v>41487</v>
      </c>
      <c r="L158" s="4">
        <v>43646</v>
      </c>
      <c r="M158" s="3" t="s">
        <v>22</v>
      </c>
      <c r="N158" s="5">
        <v>6500</v>
      </c>
      <c r="O158" s="6">
        <v>11503</v>
      </c>
    </row>
    <row r="159" spans="1:15" ht="32.25" customHeight="1" x14ac:dyDescent="0.2">
      <c r="A159" s="3" t="s">
        <v>354</v>
      </c>
      <c r="B159" s="3" t="s">
        <v>355</v>
      </c>
      <c r="C159" s="3" t="s">
        <v>367</v>
      </c>
      <c r="D159" s="3" t="s">
        <v>368</v>
      </c>
      <c r="E159" s="3" t="s">
        <v>368</v>
      </c>
      <c r="F159" s="3" t="s">
        <v>210</v>
      </c>
      <c r="G159" s="3" t="s">
        <v>369</v>
      </c>
      <c r="H159" s="3" t="s">
        <v>370</v>
      </c>
      <c r="I159" s="3" t="s">
        <v>371</v>
      </c>
      <c r="J159" s="3" t="s">
        <v>31</v>
      </c>
      <c r="K159" s="4">
        <v>43132</v>
      </c>
      <c r="L159" s="4">
        <v>43496</v>
      </c>
      <c r="M159" s="3" t="s">
        <v>22</v>
      </c>
      <c r="N159" s="5">
        <v>100000</v>
      </c>
      <c r="O159" s="6">
        <v>100000</v>
      </c>
    </row>
    <row r="160" spans="1:15" ht="32.25" customHeight="1" x14ac:dyDescent="0.2">
      <c r="A160" s="3" t="s">
        <v>354</v>
      </c>
      <c r="B160" s="3" t="s">
        <v>355</v>
      </c>
      <c r="C160" s="3" t="s">
        <v>356</v>
      </c>
      <c r="D160" s="3" t="s">
        <v>357</v>
      </c>
      <c r="E160" s="3" t="s">
        <v>357</v>
      </c>
      <c r="F160" s="3" t="s">
        <v>44</v>
      </c>
      <c r="G160" s="3" t="s">
        <v>358</v>
      </c>
      <c r="H160" s="3" t="s">
        <v>359</v>
      </c>
      <c r="I160" s="3" t="s">
        <v>360</v>
      </c>
      <c r="J160" s="3" t="s">
        <v>361</v>
      </c>
      <c r="K160" s="4">
        <v>43009</v>
      </c>
      <c r="L160" s="4">
        <v>43373</v>
      </c>
      <c r="M160" s="3" t="s">
        <v>22</v>
      </c>
      <c r="N160" s="5">
        <v>106409</v>
      </c>
      <c r="O160" s="6">
        <v>106409</v>
      </c>
    </row>
    <row r="161" spans="1:15" ht="32.25" customHeight="1" x14ac:dyDescent="0.2">
      <c r="A161" s="3" t="s">
        <v>354</v>
      </c>
      <c r="B161" s="3" t="s">
        <v>355</v>
      </c>
      <c r="C161" s="3" t="s">
        <v>356</v>
      </c>
      <c r="D161" s="3" t="s">
        <v>821</v>
      </c>
      <c r="E161" s="3" t="s">
        <v>357</v>
      </c>
      <c r="F161" s="3" t="s">
        <v>44</v>
      </c>
      <c r="G161" s="3" t="s">
        <v>358</v>
      </c>
      <c r="H161" s="3" t="s">
        <v>359</v>
      </c>
      <c r="I161" s="3" t="s">
        <v>360</v>
      </c>
      <c r="J161" s="3" t="s">
        <v>361</v>
      </c>
      <c r="K161" s="4">
        <v>43009</v>
      </c>
      <c r="L161" s="4">
        <v>43373</v>
      </c>
      <c r="M161" s="3" t="s">
        <v>22</v>
      </c>
      <c r="N161" s="5">
        <v>18120</v>
      </c>
      <c r="O161" s="6">
        <v>18120</v>
      </c>
    </row>
    <row r="162" spans="1:15" ht="32.25" customHeight="1" x14ac:dyDescent="0.2">
      <c r="A162" s="3" t="s">
        <v>1021</v>
      </c>
      <c r="B162" s="3" t="s">
        <v>1022</v>
      </c>
      <c r="C162" s="3" t="s">
        <v>1023</v>
      </c>
      <c r="D162" s="3" t="s">
        <v>1024</v>
      </c>
      <c r="E162" s="3" t="s">
        <v>1024</v>
      </c>
      <c r="F162" s="3" t="s">
        <v>36</v>
      </c>
      <c r="G162" s="3" t="s">
        <v>1025</v>
      </c>
      <c r="H162" s="3" t="s">
        <v>1026</v>
      </c>
      <c r="I162" s="3" t="s">
        <v>39</v>
      </c>
      <c r="J162" s="3" t="s">
        <v>31</v>
      </c>
      <c r="K162" s="4">
        <v>43110</v>
      </c>
      <c r="L162" s="4">
        <v>43281</v>
      </c>
      <c r="M162" s="3" t="s">
        <v>22</v>
      </c>
      <c r="N162" s="5">
        <v>500</v>
      </c>
      <c r="O162" s="6">
        <v>500</v>
      </c>
    </row>
    <row r="163" spans="1:15" ht="32.25" customHeight="1" x14ac:dyDescent="0.2">
      <c r="A163" s="3" t="s">
        <v>32</v>
      </c>
      <c r="B163" s="3" t="s">
        <v>33</v>
      </c>
      <c r="C163" s="3" t="s">
        <v>214</v>
      </c>
      <c r="D163" s="3" t="s">
        <v>215</v>
      </c>
      <c r="E163" s="3" t="s">
        <v>215</v>
      </c>
      <c r="F163" s="3" t="s">
        <v>36</v>
      </c>
      <c r="G163" s="3" t="s">
        <v>216</v>
      </c>
      <c r="H163" s="3" t="s">
        <v>217</v>
      </c>
      <c r="I163" s="3" t="s">
        <v>39</v>
      </c>
      <c r="J163" s="3" t="s">
        <v>31</v>
      </c>
      <c r="K163" s="4">
        <v>42917</v>
      </c>
      <c r="L163" s="4">
        <v>43281</v>
      </c>
      <c r="M163" s="3" t="s">
        <v>22</v>
      </c>
      <c r="N163" s="5">
        <v>208374</v>
      </c>
      <c r="O163" s="6">
        <v>208375</v>
      </c>
    </row>
    <row r="164" spans="1:15" ht="32.25" customHeight="1" x14ac:dyDescent="0.2">
      <c r="A164" s="3" t="s">
        <v>32</v>
      </c>
      <c r="B164" s="3" t="s">
        <v>33</v>
      </c>
      <c r="C164" s="3" t="s">
        <v>942</v>
      </c>
      <c r="D164" s="3" t="s">
        <v>943</v>
      </c>
      <c r="E164" s="3" t="s">
        <v>943</v>
      </c>
      <c r="F164" s="3" t="s">
        <v>210</v>
      </c>
      <c r="G164" s="3" t="s">
        <v>944</v>
      </c>
      <c r="H164" s="3" t="s">
        <v>945</v>
      </c>
      <c r="I164" s="3" t="s">
        <v>946</v>
      </c>
      <c r="J164" s="3" t="s">
        <v>31</v>
      </c>
      <c r="K164" s="4">
        <v>37012</v>
      </c>
      <c r="L164" s="4">
        <v>43646</v>
      </c>
      <c r="M164" s="3" t="s">
        <v>22</v>
      </c>
      <c r="N164" s="5">
        <v>6250</v>
      </c>
      <c r="O164" s="6">
        <v>130500</v>
      </c>
    </row>
    <row r="165" spans="1:15" ht="32.25" customHeight="1" x14ac:dyDescent="0.2">
      <c r="A165" s="3" t="s">
        <v>32</v>
      </c>
      <c r="B165" s="3" t="s">
        <v>33</v>
      </c>
      <c r="C165" s="3" t="s">
        <v>34</v>
      </c>
      <c r="D165" s="3" t="s">
        <v>35</v>
      </c>
      <c r="E165" s="3" t="s">
        <v>35</v>
      </c>
      <c r="F165" s="3" t="s">
        <v>36</v>
      </c>
      <c r="G165" s="3" t="s">
        <v>37</v>
      </c>
      <c r="H165" s="3" t="s">
        <v>38</v>
      </c>
      <c r="I165" s="3" t="s">
        <v>39</v>
      </c>
      <c r="J165" s="3" t="s">
        <v>31</v>
      </c>
      <c r="K165" s="4">
        <v>42552</v>
      </c>
      <c r="L165" s="4">
        <v>43646</v>
      </c>
      <c r="M165" s="3" t="s">
        <v>22</v>
      </c>
      <c r="N165" s="5">
        <v>1269405</v>
      </c>
      <c r="O165" s="6">
        <v>2059405</v>
      </c>
    </row>
    <row r="166" spans="1:15" ht="32.25" customHeight="1" x14ac:dyDescent="0.2">
      <c r="A166" s="3" t="s">
        <v>646</v>
      </c>
      <c r="B166" s="3" t="s">
        <v>660</v>
      </c>
      <c r="C166" s="3" t="s">
        <v>661</v>
      </c>
      <c r="D166" s="3" t="s">
        <v>662</v>
      </c>
      <c r="E166" s="3" t="s">
        <v>662</v>
      </c>
      <c r="F166" s="3" t="s">
        <v>663</v>
      </c>
      <c r="G166" s="3" t="s">
        <v>664</v>
      </c>
      <c r="H166" s="3" t="s">
        <v>665</v>
      </c>
      <c r="I166" s="3" t="s">
        <v>666</v>
      </c>
      <c r="J166" s="3" t="s">
        <v>31</v>
      </c>
      <c r="K166" s="4">
        <v>38869</v>
      </c>
      <c r="L166" s="4">
        <v>44012</v>
      </c>
      <c r="M166" s="3" t="s">
        <v>22</v>
      </c>
      <c r="N166" s="5">
        <v>37831</v>
      </c>
      <c r="O166" s="6">
        <v>719836</v>
      </c>
    </row>
    <row r="167" spans="1:15" ht="32.25" customHeight="1" x14ac:dyDescent="0.2">
      <c r="A167" s="3" t="s">
        <v>646</v>
      </c>
      <c r="B167" s="3" t="s">
        <v>660</v>
      </c>
      <c r="C167" s="3" t="s">
        <v>661</v>
      </c>
      <c r="D167" s="3" t="s">
        <v>952</v>
      </c>
      <c r="E167" s="3" t="s">
        <v>952</v>
      </c>
      <c r="F167" s="3" t="s">
        <v>663</v>
      </c>
      <c r="G167" s="3" t="s">
        <v>953</v>
      </c>
      <c r="H167" s="3" t="s">
        <v>954</v>
      </c>
      <c r="I167" s="3" t="s">
        <v>955</v>
      </c>
      <c r="J167" s="3" t="s">
        <v>31</v>
      </c>
      <c r="K167" s="4">
        <v>38869</v>
      </c>
      <c r="L167" s="4">
        <v>44012</v>
      </c>
      <c r="M167" s="3" t="s">
        <v>22</v>
      </c>
      <c r="N167" s="5">
        <v>5330</v>
      </c>
      <c r="O167" s="6">
        <v>93385</v>
      </c>
    </row>
    <row r="168" spans="1:15" ht="32.25" customHeight="1" x14ac:dyDescent="0.2">
      <c r="A168" s="3" t="s">
        <v>646</v>
      </c>
      <c r="B168" s="3" t="s">
        <v>647</v>
      </c>
      <c r="C168" s="3" t="s">
        <v>648</v>
      </c>
      <c r="D168" s="3" t="s">
        <v>649</v>
      </c>
      <c r="E168" s="3" t="s">
        <v>649</v>
      </c>
      <c r="F168" s="3" t="s">
        <v>44</v>
      </c>
      <c r="G168" s="3" t="s">
        <v>650</v>
      </c>
      <c r="H168" s="3" t="s">
        <v>651</v>
      </c>
      <c r="I168" s="3" t="s">
        <v>652</v>
      </c>
      <c r="J168" s="3" t="s">
        <v>653</v>
      </c>
      <c r="K168" s="4">
        <v>43101</v>
      </c>
      <c r="L168" s="4">
        <v>43465</v>
      </c>
      <c r="M168" s="3" t="s">
        <v>22</v>
      </c>
      <c r="N168" s="5">
        <v>38144</v>
      </c>
      <c r="O168" s="6">
        <v>38144</v>
      </c>
    </row>
    <row r="169" spans="1:15" ht="32.25" customHeight="1" x14ac:dyDescent="0.2">
      <c r="A169" s="3" t="s">
        <v>646</v>
      </c>
      <c r="B169" s="3" t="s">
        <v>647</v>
      </c>
      <c r="C169" s="3" t="s">
        <v>891</v>
      </c>
      <c r="D169" s="3" t="s">
        <v>892</v>
      </c>
      <c r="E169" s="3" t="s">
        <v>892</v>
      </c>
      <c r="F169" s="3" t="s">
        <v>866</v>
      </c>
      <c r="G169" s="3" t="s">
        <v>893</v>
      </c>
      <c r="H169" s="3" t="s">
        <v>894</v>
      </c>
      <c r="I169" s="3" t="s">
        <v>92</v>
      </c>
      <c r="J169" s="3" t="s">
        <v>895</v>
      </c>
      <c r="K169" s="4">
        <v>43090</v>
      </c>
      <c r="L169" s="4">
        <v>43372</v>
      </c>
      <c r="M169" s="3" t="s">
        <v>22</v>
      </c>
      <c r="N169" s="5">
        <v>10000</v>
      </c>
      <c r="O169" s="6">
        <v>10000</v>
      </c>
    </row>
    <row r="170" spans="1:15" ht="32.25" customHeight="1" x14ac:dyDescent="0.2">
      <c r="A170" s="3" t="s">
        <v>646</v>
      </c>
      <c r="B170" s="3" t="s">
        <v>647</v>
      </c>
      <c r="C170" s="3" t="s">
        <v>1015</v>
      </c>
      <c r="D170" s="3" t="s">
        <v>1016</v>
      </c>
      <c r="E170" s="3" t="s">
        <v>1016</v>
      </c>
      <c r="F170" s="3" t="s">
        <v>210</v>
      </c>
      <c r="G170" s="3" t="s">
        <v>1017</v>
      </c>
      <c r="H170" s="3" t="s">
        <v>1018</v>
      </c>
      <c r="I170" s="3" t="s">
        <v>1019</v>
      </c>
      <c r="J170" s="3" t="s">
        <v>31</v>
      </c>
      <c r="K170" s="4">
        <v>43103</v>
      </c>
      <c r="L170" s="4">
        <v>43171</v>
      </c>
      <c r="M170" s="3" t="s">
        <v>22</v>
      </c>
      <c r="N170" s="5">
        <v>1000</v>
      </c>
      <c r="O170" s="6">
        <v>1000</v>
      </c>
    </row>
    <row r="171" spans="1:15" ht="32.25" customHeight="1" x14ac:dyDescent="0.2">
      <c r="A171" s="3" t="s">
        <v>13</v>
      </c>
      <c r="B171" s="3" t="s">
        <v>94</v>
      </c>
      <c r="C171" s="3" t="s">
        <v>95</v>
      </c>
      <c r="D171" s="3" t="s">
        <v>96</v>
      </c>
      <c r="E171" s="3" t="s">
        <v>96</v>
      </c>
      <c r="F171" s="3" t="s">
        <v>76</v>
      </c>
      <c r="G171" s="3" t="s">
        <v>97</v>
      </c>
      <c r="H171" s="3" t="s">
        <v>98</v>
      </c>
      <c r="I171" s="3" t="s">
        <v>79</v>
      </c>
      <c r="J171" s="3" t="s">
        <v>31</v>
      </c>
      <c r="K171" s="4">
        <v>43123</v>
      </c>
      <c r="L171" s="4">
        <v>44196</v>
      </c>
      <c r="M171" s="3" t="s">
        <v>22</v>
      </c>
      <c r="N171" s="5">
        <v>429695</v>
      </c>
      <c r="O171" s="6">
        <v>429695</v>
      </c>
    </row>
    <row r="172" spans="1:15" ht="32.25" customHeight="1" x14ac:dyDescent="0.2">
      <c r="A172" s="3" t="s">
        <v>13</v>
      </c>
      <c r="B172" s="3" t="s">
        <v>134</v>
      </c>
      <c r="C172" s="3" t="s">
        <v>705</v>
      </c>
      <c r="D172" s="3" t="s">
        <v>706</v>
      </c>
      <c r="E172" s="3" t="s">
        <v>706</v>
      </c>
      <c r="F172" s="3" t="s">
        <v>504</v>
      </c>
      <c r="G172" s="3" t="s">
        <v>707</v>
      </c>
      <c r="H172" s="3" t="s">
        <v>708</v>
      </c>
      <c r="I172" s="3" t="s">
        <v>709</v>
      </c>
      <c r="J172" s="3" t="s">
        <v>31</v>
      </c>
      <c r="K172" s="4">
        <v>43070</v>
      </c>
      <c r="L172" s="4">
        <v>43343</v>
      </c>
      <c r="M172" s="3" t="s">
        <v>22</v>
      </c>
      <c r="N172" s="5">
        <v>34174</v>
      </c>
      <c r="O172" s="6">
        <v>34174</v>
      </c>
    </row>
    <row r="173" spans="1:15" ht="32.25" customHeight="1" x14ac:dyDescent="0.2">
      <c r="A173" s="3" t="s">
        <v>13</v>
      </c>
      <c r="B173" s="3" t="s">
        <v>134</v>
      </c>
      <c r="C173" s="3" t="s">
        <v>705</v>
      </c>
      <c r="D173" s="3" t="s">
        <v>822</v>
      </c>
      <c r="E173" s="3" t="s">
        <v>823</v>
      </c>
      <c r="F173" s="3" t="s">
        <v>416</v>
      </c>
      <c r="G173" s="3" t="s">
        <v>824</v>
      </c>
      <c r="H173" s="3" t="s">
        <v>825</v>
      </c>
      <c r="I173" s="3" t="s">
        <v>121</v>
      </c>
      <c r="J173" s="3" t="s">
        <v>31</v>
      </c>
      <c r="K173" s="4">
        <v>41905</v>
      </c>
      <c r="L173" s="4">
        <v>43273</v>
      </c>
      <c r="M173" s="3" t="s">
        <v>22</v>
      </c>
      <c r="N173" s="5">
        <v>17899</v>
      </c>
      <c r="O173" s="6">
        <v>17899</v>
      </c>
    </row>
    <row r="174" spans="1:15" ht="32.25" customHeight="1" x14ac:dyDescent="0.2">
      <c r="A174" s="3" t="s">
        <v>13</v>
      </c>
      <c r="B174" s="3" t="s">
        <v>134</v>
      </c>
      <c r="C174" s="3" t="s">
        <v>705</v>
      </c>
      <c r="D174" s="3" t="s">
        <v>1006</v>
      </c>
      <c r="E174" s="3" t="s">
        <v>823</v>
      </c>
      <c r="F174" s="3" t="s">
        <v>416</v>
      </c>
      <c r="G174" s="3" t="s">
        <v>824</v>
      </c>
      <c r="H174" s="3" t="s">
        <v>825</v>
      </c>
      <c r="I174" s="3" t="s">
        <v>121</v>
      </c>
      <c r="J174" s="3" t="s">
        <v>31</v>
      </c>
      <c r="K174" s="4">
        <v>41905</v>
      </c>
      <c r="L174" s="4">
        <v>43273</v>
      </c>
      <c r="M174" s="3" t="s">
        <v>22</v>
      </c>
      <c r="N174" s="5">
        <v>2090</v>
      </c>
      <c r="O174" s="6">
        <v>2090</v>
      </c>
    </row>
    <row r="175" spans="1:15" ht="32.25" customHeight="1" x14ac:dyDescent="0.2">
      <c r="A175" s="3" t="s">
        <v>13</v>
      </c>
      <c r="B175" s="3" t="s">
        <v>94</v>
      </c>
      <c r="C175" s="3" t="s">
        <v>169</v>
      </c>
      <c r="D175" s="3" t="s">
        <v>170</v>
      </c>
      <c r="E175" s="3" t="s">
        <v>170</v>
      </c>
      <c r="F175" s="3" t="s">
        <v>171</v>
      </c>
      <c r="G175" s="3" t="s">
        <v>172</v>
      </c>
      <c r="H175" s="3" t="s">
        <v>173</v>
      </c>
      <c r="I175" s="3" t="s">
        <v>174</v>
      </c>
      <c r="J175" s="3" t="s">
        <v>175</v>
      </c>
      <c r="K175" s="4">
        <v>42998</v>
      </c>
      <c r="L175" s="4">
        <v>43281</v>
      </c>
      <c r="M175" s="3" t="s">
        <v>22</v>
      </c>
      <c r="N175" s="5">
        <f>244400+125000</f>
        <v>369400</v>
      </c>
      <c r="O175" s="6">
        <v>369400</v>
      </c>
    </row>
    <row r="176" spans="1:15" ht="32.25" customHeight="1" x14ac:dyDescent="0.2">
      <c r="A176" s="3" t="s">
        <v>13</v>
      </c>
      <c r="B176" s="3" t="s">
        <v>134</v>
      </c>
      <c r="C176" s="3" t="s">
        <v>279</v>
      </c>
      <c r="D176" s="3" t="s">
        <v>280</v>
      </c>
      <c r="E176" s="3" t="s">
        <v>280</v>
      </c>
      <c r="F176" s="3" t="s">
        <v>55</v>
      </c>
      <c r="G176" s="3" t="s">
        <v>281</v>
      </c>
      <c r="H176" s="3" t="s">
        <v>282</v>
      </c>
      <c r="I176" s="3" t="s">
        <v>283</v>
      </c>
      <c r="J176" s="3" t="s">
        <v>31</v>
      </c>
      <c r="K176" s="4">
        <v>43160</v>
      </c>
      <c r="L176" s="4">
        <v>43524</v>
      </c>
      <c r="M176" s="3" t="s">
        <v>22</v>
      </c>
      <c r="N176" s="5">
        <v>145052</v>
      </c>
      <c r="O176" s="6">
        <v>145052</v>
      </c>
    </row>
    <row r="177" spans="1:15" ht="32.25" customHeight="1" x14ac:dyDescent="0.2">
      <c r="A177" s="3" t="s">
        <v>13</v>
      </c>
      <c r="B177" s="3" t="s">
        <v>14</v>
      </c>
      <c r="C177" s="3" t="s">
        <v>725</v>
      </c>
      <c r="D177" s="3" t="s">
        <v>726</v>
      </c>
      <c r="E177" s="3" t="s">
        <v>726</v>
      </c>
      <c r="F177" s="3" t="s">
        <v>17</v>
      </c>
      <c r="G177" s="3" t="s">
        <v>727</v>
      </c>
      <c r="H177" s="3" t="s">
        <v>728</v>
      </c>
      <c r="I177" s="3" t="s">
        <v>729</v>
      </c>
      <c r="J177" s="3" t="s">
        <v>730</v>
      </c>
      <c r="K177" s="4">
        <v>42951</v>
      </c>
      <c r="L177" s="4">
        <v>43665</v>
      </c>
      <c r="M177" s="3" t="s">
        <v>22</v>
      </c>
      <c r="N177" s="5">
        <v>29691</v>
      </c>
      <c r="O177" s="6">
        <v>74219</v>
      </c>
    </row>
    <row r="178" spans="1:15" ht="32.25" customHeight="1" x14ac:dyDescent="0.2">
      <c r="A178" s="3" t="s">
        <v>13</v>
      </c>
      <c r="B178" s="3" t="s">
        <v>463</v>
      </c>
      <c r="C178" s="3" t="s">
        <v>495</v>
      </c>
      <c r="D178" s="3" t="s">
        <v>529</v>
      </c>
      <c r="E178" s="3" t="s">
        <v>529</v>
      </c>
      <c r="F178" s="3" t="s">
        <v>504</v>
      </c>
      <c r="G178" s="3" t="s">
        <v>530</v>
      </c>
      <c r="H178" s="3" t="s">
        <v>531</v>
      </c>
      <c r="I178" s="3" t="s">
        <v>532</v>
      </c>
      <c r="J178" s="3" t="s">
        <v>31</v>
      </c>
      <c r="K178" s="4">
        <v>43101</v>
      </c>
      <c r="L178" s="4">
        <v>43465</v>
      </c>
      <c r="M178" s="3" t="s">
        <v>22</v>
      </c>
      <c r="N178" s="5">
        <v>56463</v>
      </c>
      <c r="O178" s="6">
        <v>56463</v>
      </c>
    </row>
    <row r="179" spans="1:15" ht="32.25" customHeight="1" x14ac:dyDescent="0.2">
      <c r="A179" s="3" t="s">
        <v>13</v>
      </c>
      <c r="B179" s="3" t="s">
        <v>463</v>
      </c>
      <c r="C179" s="3" t="s">
        <v>495</v>
      </c>
      <c r="D179" s="3" t="s">
        <v>496</v>
      </c>
      <c r="E179" s="3" t="s">
        <v>496</v>
      </c>
      <c r="F179" s="3" t="s">
        <v>497</v>
      </c>
      <c r="G179" s="3" t="s">
        <v>498</v>
      </c>
      <c r="H179" s="3" t="s">
        <v>499</v>
      </c>
      <c r="I179" s="3" t="s">
        <v>500</v>
      </c>
      <c r="J179" s="3" t="s">
        <v>501</v>
      </c>
      <c r="K179" s="4">
        <v>41395</v>
      </c>
      <c r="L179" s="4">
        <v>43465</v>
      </c>
      <c r="M179" s="3" t="s">
        <v>22</v>
      </c>
      <c r="N179" s="5">
        <v>65949</v>
      </c>
      <c r="O179" s="6">
        <v>237185</v>
      </c>
    </row>
    <row r="180" spans="1:15" ht="32.25" customHeight="1" x14ac:dyDescent="0.2">
      <c r="A180" s="3" t="s">
        <v>13</v>
      </c>
      <c r="B180" s="3" t="s">
        <v>127</v>
      </c>
      <c r="C180" s="3" t="s">
        <v>826</v>
      </c>
      <c r="D180" s="3" t="s">
        <v>827</v>
      </c>
      <c r="E180" s="3" t="s">
        <v>827</v>
      </c>
      <c r="F180" s="3" t="s">
        <v>171</v>
      </c>
      <c r="G180" s="3" t="s">
        <v>828</v>
      </c>
      <c r="H180" s="3" t="s">
        <v>829</v>
      </c>
      <c r="I180" s="3" t="s">
        <v>830</v>
      </c>
      <c r="J180" s="3" t="s">
        <v>831</v>
      </c>
      <c r="K180" s="4">
        <v>43008</v>
      </c>
      <c r="L180" s="4">
        <v>43372</v>
      </c>
      <c r="M180" s="3" t="s">
        <v>22</v>
      </c>
      <c r="N180" s="5">
        <v>16747</v>
      </c>
      <c r="O180" s="6">
        <v>16747</v>
      </c>
    </row>
    <row r="181" spans="1:15" ht="32.25" customHeight="1" x14ac:dyDescent="0.2">
      <c r="A181" s="3" t="s">
        <v>13</v>
      </c>
      <c r="B181" s="3" t="s">
        <v>134</v>
      </c>
      <c r="C181" s="3" t="s">
        <v>420</v>
      </c>
      <c r="D181" s="3" t="s">
        <v>421</v>
      </c>
      <c r="E181" s="3" t="s">
        <v>421</v>
      </c>
      <c r="F181" s="3" t="s">
        <v>166</v>
      </c>
      <c r="G181" s="3" t="s">
        <v>422</v>
      </c>
      <c r="H181" s="3" t="s">
        <v>423</v>
      </c>
      <c r="I181" s="3" t="s">
        <v>133</v>
      </c>
      <c r="J181" s="3" t="s">
        <v>31</v>
      </c>
      <c r="K181" s="4">
        <v>42036</v>
      </c>
      <c r="L181" s="4">
        <v>43861</v>
      </c>
      <c r="M181" s="3" t="s">
        <v>22</v>
      </c>
      <c r="N181" s="5">
        <v>85347</v>
      </c>
      <c r="O181" s="6">
        <v>458692</v>
      </c>
    </row>
    <row r="182" spans="1:15" ht="32.25" customHeight="1" x14ac:dyDescent="0.2">
      <c r="A182" s="3" t="s">
        <v>13</v>
      </c>
      <c r="B182" s="3" t="s">
        <v>134</v>
      </c>
      <c r="C182" s="3" t="s">
        <v>420</v>
      </c>
      <c r="D182" s="3" t="s">
        <v>1020</v>
      </c>
      <c r="E182" s="3" t="s">
        <v>421</v>
      </c>
      <c r="F182" s="3" t="s">
        <v>166</v>
      </c>
      <c r="G182" s="3" t="s">
        <v>422</v>
      </c>
      <c r="H182" s="3" t="s">
        <v>423</v>
      </c>
      <c r="I182" s="3" t="s">
        <v>133</v>
      </c>
      <c r="J182" s="3" t="s">
        <v>31</v>
      </c>
      <c r="K182" s="4">
        <v>42036</v>
      </c>
      <c r="L182" s="4">
        <v>43861</v>
      </c>
      <c r="M182" s="3" t="s">
        <v>22</v>
      </c>
      <c r="N182" s="5">
        <v>800</v>
      </c>
      <c r="O182" s="6">
        <v>34400</v>
      </c>
    </row>
    <row r="183" spans="1:15" ht="32.25" customHeight="1" x14ac:dyDescent="0.2">
      <c r="A183" s="3" t="s">
        <v>13</v>
      </c>
      <c r="B183" s="3" t="s">
        <v>127</v>
      </c>
      <c r="C183" s="3" t="s">
        <v>128</v>
      </c>
      <c r="D183" s="3" t="s">
        <v>129</v>
      </c>
      <c r="E183" s="3" t="s">
        <v>129</v>
      </c>
      <c r="F183" s="3" t="s">
        <v>130</v>
      </c>
      <c r="G183" s="3" t="s">
        <v>131</v>
      </c>
      <c r="H183" s="3" t="s">
        <v>132</v>
      </c>
      <c r="I183" s="3" t="s">
        <v>133</v>
      </c>
      <c r="J183" s="3" t="s">
        <v>31</v>
      </c>
      <c r="K183" s="4">
        <v>42030</v>
      </c>
      <c r="L183" s="4">
        <v>43490</v>
      </c>
      <c r="M183" s="3" t="s">
        <v>22</v>
      </c>
      <c r="N183" s="5">
        <v>318198</v>
      </c>
      <c r="O183" s="6">
        <v>1200346</v>
      </c>
    </row>
    <row r="184" spans="1:15" ht="32.25" customHeight="1" x14ac:dyDescent="0.2">
      <c r="A184" s="3" t="s">
        <v>13</v>
      </c>
      <c r="B184" s="3" t="s">
        <v>134</v>
      </c>
      <c r="C184" s="3" t="s">
        <v>563</v>
      </c>
      <c r="D184" s="3" t="s">
        <v>564</v>
      </c>
      <c r="E184" s="3" t="s">
        <v>564</v>
      </c>
      <c r="F184" s="3" t="s">
        <v>17</v>
      </c>
      <c r="G184" s="3" t="s">
        <v>565</v>
      </c>
      <c r="H184" s="3" t="s">
        <v>566</v>
      </c>
      <c r="I184" s="3" t="s">
        <v>567</v>
      </c>
      <c r="J184" s="3" t="s">
        <v>87</v>
      </c>
      <c r="K184" s="4">
        <v>42262</v>
      </c>
      <c r="L184" s="4">
        <v>43251</v>
      </c>
      <c r="M184" s="3" t="s">
        <v>22</v>
      </c>
      <c r="N184" s="5">
        <v>47730</v>
      </c>
      <c r="O184" s="6">
        <v>242314</v>
      </c>
    </row>
    <row r="185" spans="1:15" ht="32.25" customHeight="1" x14ac:dyDescent="0.2">
      <c r="A185" s="3" t="s">
        <v>13</v>
      </c>
      <c r="B185" s="3" t="s">
        <v>94</v>
      </c>
      <c r="C185" s="3" t="s">
        <v>233</v>
      </c>
      <c r="D185" s="3" t="s">
        <v>234</v>
      </c>
      <c r="E185" s="3" t="s">
        <v>234</v>
      </c>
      <c r="F185" s="3" t="s">
        <v>76</v>
      </c>
      <c r="G185" s="3" t="s">
        <v>235</v>
      </c>
      <c r="H185" s="3" t="s">
        <v>236</v>
      </c>
      <c r="I185" s="3" t="s">
        <v>79</v>
      </c>
      <c r="J185" s="3" t="s">
        <v>31</v>
      </c>
      <c r="K185" s="4">
        <v>42795</v>
      </c>
      <c r="L185" s="4">
        <v>43524</v>
      </c>
      <c r="M185" s="3" t="s">
        <v>22</v>
      </c>
      <c r="N185" s="5">
        <v>192381</v>
      </c>
      <c r="O185" s="6">
        <v>390176</v>
      </c>
    </row>
    <row r="186" spans="1:15" ht="32.25" customHeight="1" x14ac:dyDescent="0.2">
      <c r="A186" s="3" t="s">
        <v>13</v>
      </c>
      <c r="B186" s="3" t="s">
        <v>80</v>
      </c>
      <c r="C186" s="3" t="s">
        <v>962</v>
      </c>
      <c r="D186" s="3" t="s">
        <v>963</v>
      </c>
      <c r="E186" s="3" t="s">
        <v>963</v>
      </c>
      <c r="F186" s="3" t="s">
        <v>258</v>
      </c>
      <c r="G186" s="3" t="s">
        <v>964</v>
      </c>
      <c r="H186" s="3" t="s">
        <v>965</v>
      </c>
      <c r="I186" s="3" t="s">
        <v>762</v>
      </c>
      <c r="J186" s="3" t="s">
        <v>31</v>
      </c>
      <c r="K186" s="4">
        <v>36105</v>
      </c>
      <c r="L186" s="4">
        <v>45838</v>
      </c>
      <c r="M186" s="3" t="s">
        <v>22</v>
      </c>
      <c r="N186" s="5">
        <v>5000</v>
      </c>
      <c r="O186" s="6">
        <v>901133</v>
      </c>
    </row>
    <row r="187" spans="1:15" ht="32.25" customHeight="1" x14ac:dyDescent="0.2">
      <c r="A187" s="3" t="s">
        <v>13</v>
      </c>
      <c r="B187" s="3" t="s">
        <v>14</v>
      </c>
      <c r="C187" s="3" t="s">
        <v>533</v>
      </c>
      <c r="D187" s="3" t="s">
        <v>534</v>
      </c>
      <c r="E187" s="3" t="s">
        <v>534</v>
      </c>
      <c r="F187" s="3" t="s">
        <v>17</v>
      </c>
      <c r="G187" s="3" t="s">
        <v>535</v>
      </c>
      <c r="H187" s="3" t="s">
        <v>536</v>
      </c>
      <c r="I187" s="3" t="s">
        <v>537</v>
      </c>
      <c r="J187" s="3" t="s">
        <v>454</v>
      </c>
      <c r="K187" s="4">
        <v>42720</v>
      </c>
      <c r="L187" s="4">
        <v>43708</v>
      </c>
      <c r="M187" s="3" t="s">
        <v>22</v>
      </c>
      <c r="N187" s="5">
        <v>56000</v>
      </c>
      <c r="O187" s="6">
        <v>122000</v>
      </c>
    </row>
    <row r="188" spans="1:15" ht="32.25" customHeight="1" x14ac:dyDescent="0.2">
      <c r="A188" s="3" t="s">
        <v>13</v>
      </c>
      <c r="B188" s="3" t="s">
        <v>80</v>
      </c>
      <c r="C188" s="3" t="s">
        <v>519</v>
      </c>
      <c r="D188" s="3" t="s">
        <v>520</v>
      </c>
      <c r="E188" s="3" t="s">
        <v>520</v>
      </c>
      <c r="F188" s="3" t="s">
        <v>17</v>
      </c>
      <c r="G188" s="3" t="s">
        <v>521</v>
      </c>
      <c r="H188" s="3" t="s">
        <v>522</v>
      </c>
      <c r="I188" s="3" t="s">
        <v>448</v>
      </c>
      <c r="J188" s="3" t="s">
        <v>87</v>
      </c>
      <c r="K188" s="4">
        <v>43101</v>
      </c>
      <c r="L188" s="4">
        <v>43555</v>
      </c>
      <c r="M188" s="3" t="s">
        <v>22</v>
      </c>
      <c r="N188" s="5">
        <v>60413</v>
      </c>
      <c r="O188" s="6">
        <v>60413</v>
      </c>
    </row>
    <row r="189" spans="1:15" ht="32.25" customHeight="1" x14ac:dyDescent="0.2">
      <c r="A189" s="3" t="s">
        <v>13</v>
      </c>
      <c r="B189" s="3" t="s">
        <v>80</v>
      </c>
      <c r="C189" s="3" t="s">
        <v>519</v>
      </c>
      <c r="D189" s="3" t="s">
        <v>850</v>
      </c>
      <c r="E189" s="3" t="s">
        <v>850</v>
      </c>
      <c r="F189" s="3" t="s">
        <v>166</v>
      </c>
      <c r="G189" s="3" t="s">
        <v>851</v>
      </c>
      <c r="H189" s="3" t="s">
        <v>852</v>
      </c>
      <c r="I189" s="3" t="s">
        <v>133</v>
      </c>
      <c r="J189" s="3" t="s">
        <v>31</v>
      </c>
      <c r="K189" s="4">
        <v>43132</v>
      </c>
      <c r="L189" s="4">
        <v>43496</v>
      </c>
      <c r="M189" s="3" t="s">
        <v>22</v>
      </c>
      <c r="N189" s="5">
        <v>14994</v>
      </c>
      <c r="O189" s="6">
        <v>14994</v>
      </c>
    </row>
    <row r="190" spans="1:15" ht="32.25" customHeight="1" x14ac:dyDescent="0.2">
      <c r="A190" s="3" t="s">
        <v>13</v>
      </c>
      <c r="B190" s="3" t="s">
        <v>187</v>
      </c>
      <c r="C190" s="3" t="s">
        <v>372</v>
      </c>
      <c r="D190" s="3" t="s">
        <v>373</v>
      </c>
      <c r="E190" s="3" t="s">
        <v>373</v>
      </c>
      <c r="F190" s="3" t="s">
        <v>17</v>
      </c>
      <c r="G190" s="3" t="s">
        <v>374</v>
      </c>
      <c r="H190" s="3" t="s">
        <v>375</v>
      </c>
      <c r="I190" s="3" t="s">
        <v>376</v>
      </c>
      <c r="J190" s="3" t="s">
        <v>377</v>
      </c>
      <c r="K190" s="4">
        <v>42671</v>
      </c>
      <c r="L190" s="4">
        <v>43278</v>
      </c>
      <c r="M190" s="3" t="s">
        <v>22</v>
      </c>
      <c r="N190" s="5">
        <v>98745</v>
      </c>
      <c r="O190" s="6">
        <v>298745</v>
      </c>
    </row>
    <row r="191" spans="1:15" ht="32.25" customHeight="1" x14ac:dyDescent="0.2">
      <c r="A191" s="3" t="s">
        <v>13</v>
      </c>
      <c r="B191" s="3" t="s">
        <v>187</v>
      </c>
      <c r="C191" s="3" t="s">
        <v>372</v>
      </c>
      <c r="D191" s="3" t="s">
        <v>700</v>
      </c>
      <c r="E191" s="3" t="s">
        <v>700</v>
      </c>
      <c r="F191" s="3" t="s">
        <v>171</v>
      </c>
      <c r="G191" s="3" t="s">
        <v>701</v>
      </c>
      <c r="H191" s="3" t="s">
        <v>702</v>
      </c>
      <c r="I191" s="3" t="s">
        <v>703</v>
      </c>
      <c r="J191" s="3" t="s">
        <v>704</v>
      </c>
      <c r="K191" s="4">
        <v>42248</v>
      </c>
      <c r="L191" s="4">
        <v>43281</v>
      </c>
      <c r="M191" s="3" t="s">
        <v>22</v>
      </c>
      <c r="N191" s="5">
        <v>34209</v>
      </c>
      <c r="O191" s="6">
        <v>287454</v>
      </c>
    </row>
    <row r="192" spans="1:15" ht="32.25" customHeight="1" x14ac:dyDescent="0.2">
      <c r="A192" s="3" t="s">
        <v>13</v>
      </c>
      <c r="B192" s="3" t="s">
        <v>106</v>
      </c>
      <c r="C192" s="3" t="s">
        <v>324</v>
      </c>
      <c r="D192" s="3" t="s">
        <v>325</v>
      </c>
      <c r="E192" s="3" t="s">
        <v>325</v>
      </c>
      <c r="F192" s="3" t="s">
        <v>109</v>
      </c>
      <c r="G192" s="3" t="s">
        <v>326</v>
      </c>
      <c r="H192" s="3" t="s">
        <v>327</v>
      </c>
      <c r="I192" s="3" t="s">
        <v>65</v>
      </c>
      <c r="J192" s="3" t="s">
        <v>31</v>
      </c>
      <c r="K192" s="4">
        <v>42946</v>
      </c>
      <c r="L192" s="4">
        <v>43465</v>
      </c>
      <c r="M192" s="3" t="s">
        <v>22</v>
      </c>
      <c r="N192" s="5">
        <v>122139</v>
      </c>
      <c r="O192" s="6">
        <v>406435</v>
      </c>
    </row>
    <row r="193" spans="1:15" ht="32.25" customHeight="1" x14ac:dyDescent="0.2">
      <c r="A193" s="3" t="s">
        <v>13</v>
      </c>
      <c r="B193" s="3" t="s">
        <v>14</v>
      </c>
      <c r="C193" s="3" t="s">
        <v>66</v>
      </c>
      <c r="D193" s="3" t="s">
        <v>67</v>
      </c>
      <c r="E193" s="3" t="s">
        <v>68</v>
      </c>
      <c r="F193" s="3" t="s">
        <v>17</v>
      </c>
      <c r="G193" s="3" t="s">
        <v>69</v>
      </c>
      <c r="H193" s="3" t="s">
        <v>70</v>
      </c>
      <c r="I193" s="3" t="s">
        <v>71</v>
      </c>
      <c r="J193" s="3" t="s">
        <v>72</v>
      </c>
      <c r="K193" s="4">
        <v>42450</v>
      </c>
      <c r="L193" s="4">
        <v>43179</v>
      </c>
      <c r="M193" s="3" t="s">
        <v>22</v>
      </c>
      <c r="N193" s="5">
        <v>643460</v>
      </c>
      <c r="O193" s="6">
        <v>643460</v>
      </c>
    </row>
    <row r="194" spans="1:15" ht="32.25" customHeight="1" x14ac:dyDescent="0.2">
      <c r="A194" s="3" t="s">
        <v>13</v>
      </c>
      <c r="B194" s="3" t="s">
        <v>134</v>
      </c>
      <c r="C194" s="3" t="s">
        <v>444</v>
      </c>
      <c r="D194" s="3" t="s">
        <v>445</v>
      </c>
      <c r="E194" s="3" t="s">
        <v>445</v>
      </c>
      <c r="F194" s="3" t="s">
        <v>171</v>
      </c>
      <c r="G194" s="3" t="s">
        <v>446</v>
      </c>
      <c r="H194" s="3" t="s">
        <v>447</v>
      </c>
      <c r="I194" s="3" t="s">
        <v>448</v>
      </c>
      <c r="J194" s="3" t="s">
        <v>133</v>
      </c>
      <c r="K194" s="4">
        <v>42370</v>
      </c>
      <c r="L194" s="4">
        <v>43281</v>
      </c>
      <c r="M194" s="3" t="s">
        <v>22</v>
      </c>
      <c r="N194" s="5">
        <v>77767</v>
      </c>
      <c r="O194" s="6">
        <v>325000</v>
      </c>
    </row>
    <row r="195" spans="1:15" ht="32.25" customHeight="1" x14ac:dyDescent="0.2">
      <c r="A195" s="3" t="s">
        <v>13</v>
      </c>
      <c r="B195" s="3" t="s">
        <v>127</v>
      </c>
      <c r="C195" s="3" t="s">
        <v>844</v>
      </c>
      <c r="D195" s="3" t="s">
        <v>845</v>
      </c>
      <c r="E195" s="3" t="s">
        <v>845</v>
      </c>
      <c r="F195" s="3" t="s">
        <v>159</v>
      </c>
      <c r="G195" s="3" t="s">
        <v>846</v>
      </c>
      <c r="H195" s="3" t="s">
        <v>847</v>
      </c>
      <c r="I195" s="3" t="s">
        <v>162</v>
      </c>
      <c r="J195" s="3" t="s">
        <v>31</v>
      </c>
      <c r="K195" s="4">
        <v>43101</v>
      </c>
      <c r="L195" s="4">
        <v>44368</v>
      </c>
      <c r="M195" s="3" t="s">
        <v>22</v>
      </c>
      <c r="N195" s="5">
        <v>15000</v>
      </c>
      <c r="O195" s="6">
        <v>50000</v>
      </c>
    </row>
    <row r="196" spans="1:15" ht="32.25" customHeight="1" x14ac:dyDescent="0.2">
      <c r="A196" s="3" t="s">
        <v>13</v>
      </c>
      <c r="B196" s="3" t="s">
        <v>127</v>
      </c>
      <c r="C196" s="3" t="s">
        <v>779</v>
      </c>
      <c r="D196" s="3" t="s">
        <v>780</v>
      </c>
      <c r="E196" s="3" t="s">
        <v>780</v>
      </c>
      <c r="F196" s="3" t="s">
        <v>459</v>
      </c>
      <c r="G196" s="3" t="s">
        <v>781</v>
      </c>
      <c r="H196" s="3" t="s">
        <v>782</v>
      </c>
      <c r="I196" s="3" t="s">
        <v>783</v>
      </c>
      <c r="J196" s="3" t="s">
        <v>31</v>
      </c>
      <c r="K196" s="4">
        <v>43101</v>
      </c>
      <c r="L196" s="4">
        <v>43465</v>
      </c>
      <c r="M196" s="3" t="s">
        <v>22</v>
      </c>
      <c r="N196" s="5">
        <v>21009</v>
      </c>
      <c r="O196" s="6">
        <v>21009</v>
      </c>
    </row>
    <row r="197" spans="1:15" ht="32.25" customHeight="1" x14ac:dyDescent="0.2">
      <c r="A197" s="3" t="s">
        <v>13</v>
      </c>
      <c r="B197" s="3" t="s">
        <v>80</v>
      </c>
      <c r="C197" s="3" t="s">
        <v>1061</v>
      </c>
      <c r="D197" s="3" t="s">
        <v>1062</v>
      </c>
      <c r="E197" s="3" t="s">
        <v>1062</v>
      </c>
      <c r="F197" s="3" t="s">
        <v>487</v>
      </c>
      <c r="G197" s="3" t="s">
        <v>1063</v>
      </c>
      <c r="H197" s="3" t="s">
        <v>1064</v>
      </c>
      <c r="I197" s="3" t="s">
        <v>474</v>
      </c>
      <c r="J197" s="3" t="s">
        <v>31</v>
      </c>
      <c r="K197" s="4">
        <v>40756</v>
      </c>
      <c r="L197" s="4">
        <v>43312</v>
      </c>
      <c r="M197" s="3" t="s">
        <v>22</v>
      </c>
      <c r="N197" s="5">
        <v>-23405</v>
      </c>
      <c r="O197" s="6">
        <v>375296</v>
      </c>
    </row>
    <row r="198" spans="1:15" ht="32.25" customHeight="1" x14ac:dyDescent="0.2">
      <c r="A198" s="3" t="s">
        <v>13</v>
      </c>
      <c r="B198" s="3" t="s">
        <v>134</v>
      </c>
      <c r="C198" s="3" t="s">
        <v>135</v>
      </c>
      <c r="D198" s="3" t="s">
        <v>136</v>
      </c>
      <c r="E198" s="3" t="s">
        <v>136</v>
      </c>
      <c r="F198" s="3" t="s">
        <v>36</v>
      </c>
      <c r="G198" s="3" t="s">
        <v>137</v>
      </c>
      <c r="H198" s="3" t="s">
        <v>138</v>
      </c>
      <c r="I198" s="3" t="s">
        <v>39</v>
      </c>
      <c r="J198" s="3" t="s">
        <v>31</v>
      </c>
      <c r="K198" s="4">
        <v>42156</v>
      </c>
      <c r="L198" s="4">
        <v>43251</v>
      </c>
      <c r="M198" s="3" t="s">
        <v>22</v>
      </c>
      <c r="N198" s="5">
        <v>300000</v>
      </c>
      <c r="O198" s="6">
        <v>900000</v>
      </c>
    </row>
    <row r="199" spans="1:15" ht="32.25" customHeight="1" x14ac:dyDescent="0.2">
      <c r="A199" s="3" t="s">
        <v>13</v>
      </c>
      <c r="B199" s="3" t="s">
        <v>134</v>
      </c>
      <c r="C199" s="3" t="s">
        <v>163</v>
      </c>
      <c r="D199" s="3" t="s">
        <v>199</v>
      </c>
      <c r="E199" s="3" t="s">
        <v>199</v>
      </c>
      <c r="F199" s="3" t="s">
        <v>27</v>
      </c>
      <c r="G199" s="3" t="s">
        <v>200</v>
      </c>
      <c r="H199" s="3" t="s">
        <v>201</v>
      </c>
      <c r="I199" s="3" t="s">
        <v>121</v>
      </c>
      <c r="J199" s="3" t="s">
        <v>31</v>
      </c>
      <c r="K199" s="4">
        <v>43084</v>
      </c>
      <c r="L199" s="4">
        <v>43281</v>
      </c>
      <c r="M199" s="3" t="s">
        <v>22</v>
      </c>
      <c r="N199" s="5">
        <v>210000</v>
      </c>
      <c r="O199" s="6">
        <v>210000</v>
      </c>
    </row>
    <row r="200" spans="1:15" ht="32.25" customHeight="1" x14ac:dyDescent="0.2">
      <c r="A200" s="3" t="s">
        <v>13</v>
      </c>
      <c r="B200" s="3" t="s">
        <v>134</v>
      </c>
      <c r="C200" s="3" t="s">
        <v>163</v>
      </c>
      <c r="D200" s="3" t="s">
        <v>165</v>
      </c>
      <c r="E200" s="3" t="s">
        <v>165</v>
      </c>
      <c r="F200" s="3" t="s">
        <v>166</v>
      </c>
      <c r="G200" s="3" t="s">
        <v>167</v>
      </c>
      <c r="H200" s="3" t="s">
        <v>168</v>
      </c>
      <c r="I200" s="3" t="s">
        <v>133</v>
      </c>
      <c r="J200" s="3" t="s">
        <v>31</v>
      </c>
      <c r="K200" s="4">
        <v>43174</v>
      </c>
      <c r="L200" s="4">
        <v>44255</v>
      </c>
      <c r="M200" s="3" t="s">
        <v>22</v>
      </c>
      <c r="N200" s="5">
        <v>96522</v>
      </c>
      <c r="O200" s="6">
        <v>96522</v>
      </c>
    </row>
    <row r="201" spans="1:15" ht="32.25" customHeight="1" x14ac:dyDescent="0.2">
      <c r="A201" s="3" t="s">
        <v>13</v>
      </c>
      <c r="B201" s="3" t="s">
        <v>134</v>
      </c>
      <c r="C201" s="3" t="s">
        <v>163</v>
      </c>
      <c r="D201" s="3" t="s">
        <v>164</v>
      </c>
      <c r="E201" s="3" t="s">
        <v>165</v>
      </c>
      <c r="F201" s="3" t="s">
        <v>166</v>
      </c>
      <c r="G201" s="3" t="s">
        <v>167</v>
      </c>
      <c r="H201" s="3" t="s">
        <v>168</v>
      </c>
      <c r="I201" s="3" t="s">
        <v>133</v>
      </c>
      <c r="J201" s="3" t="s">
        <v>31</v>
      </c>
      <c r="K201" s="4">
        <v>43174</v>
      </c>
      <c r="L201" s="4">
        <v>44255</v>
      </c>
      <c r="M201" s="3" t="s">
        <v>22</v>
      </c>
      <c r="N201" s="5">
        <v>263460</v>
      </c>
      <c r="O201" s="6">
        <v>263460</v>
      </c>
    </row>
    <row r="202" spans="1:15" ht="32.25" customHeight="1" x14ac:dyDescent="0.2">
      <c r="A202" s="3" t="s">
        <v>13</v>
      </c>
      <c r="B202" s="3" t="s">
        <v>14</v>
      </c>
      <c r="C202" s="3" t="s">
        <v>15</v>
      </c>
      <c r="D202" s="3" t="s">
        <v>16</v>
      </c>
      <c r="E202" s="3" t="s">
        <v>16</v>
      </c>
      <c r="F202" s="3" t="s">
        <v>17</v>
      </c>
      <c r="G202" s="3" t="s">
        <v>18</v>
      </c>
      <c r="H202" s="3" t="s">
        <v>19</v>
      </c>
      <c r="I202" s="3" t="s">
        <v>20</v>
      </c>
      <c r="J202" s="3" t="s">
        <v>21</v>
      </c>
      <c r="K202" s="4">
        <v>42991</v>
      </c>
      <c r="L202" s="4">
        <v>43441</v>
      </c>
      <c r="M202" s="3" t="s">
        <v>22</v>
      </c>
      <c r="N202" s="5">
        <v>3761779</v>
      </c>
      <c r="O202" s="6">
        <v>7377935</v>
      </c>
    </row>
    <row r="203" spans="1:15" ht="32.25" customHeight="1" x14ac:dyDescent="0.2">
      <c r="A203" s="3" t="s">
        <v>13</v>
      </c>
      <c r="B203" s="3" t="s">
        <v>14</v>
      </c>
      <c r="C203" s="3" t="s">
        <v>15</v>
      </c>
      <c r="D203" s="3" t="s">
        <v>811</v>
      </c>
      <c r="E203" s="3" t="s">
        <v>811</v>
      </c>
      <c r="F203" s="3" t="s">
        <v>17</v>
      </c>
      <c r="G203" s="3" t="s">
        <v>812</v>
      </c>
      <c r="H203" s="3" t="s">
        <v>813</v>
      </c>
      <c r="I203" s="3" t="s">
        <v>814</v>
      </c>
      <c r="J203" s="3" t="s">
        <v>815</v>
      </c>
      <c r="K203" s="4">
        <v>43070</v>
      </c>
      <c r="L203" s="4">
        <v>43342</v>
      </c>
      <c r="M203" s="3" t="s">
        <v>22</v>
      </c>
      <c r="N203" s="5">
        <v>19000</v>
      </c>
      <c r="O203" s="6">
        <v>19000</v>
      </c>
    </row>
    <row r="204" spans="1:15" ht="32.25" customHeight="1" x14ac:dyDescent="0.2">
      <c r="A204" s="3" t="s">
        <v>13</v>
      </c>
      <c r="B204" s="3" t="s">
        <v>255</v>
      </c>
      <c r="C204" s="3" t="s">
        <v>256</v>
      </c>
      <c r="D204" s="3" t="s">
        <v>257</v>
      </c>
      <c r="E204" s="3" t="s">
        <v>257</v>
      </c>
      <c r="F204" s="3" t="s">
        <v>258</v>
      </c>
      <c r="G204" s="3" t="s">
        <v>259</v>
      </c>
      <c r="H204" s="3" t="s">
        <v>260</v>
      </c>
      <c r="I204" s="3" t="s">
        <v>261</v>
      </c>
      <c r="J204" s="3" t="s">
        <v>262</v>
      </c>
      <c r="K204" s="4">
        <v>42614</v>
      </c>
      <c r="L204" s="4">
        <v>43465</v>
      </c>
      <c r="M204" s="3" t="s">
        <v>22</v>
      </c>
      <c r="N204" s="5">
        <v>150000</v>
      </c>
      <c r="O204" s="6">
        <v>423000</v>
      </c>
    </row>
    <row r="205" spans="1:15" ht="32.25" customHeight="1" x14ac:dyDescent="0.2">
      <c r="A205" s="3" t="s">
        <v>13</v>
      </c>
      <c r="B205" s="3" t="s">
        <v>80</v>
      </c>
      <c r="C205" s="3" t="s">
        <v>81</v>
      </c>
      <c r="D205" s="3" t="s">
        <v>82</v>
      </c>
      <c r="E205" s="3" t="s">
        <v>82</v>
      </c>
      <c r="F205" s="3" t="s">
        <v>83</v>
      </c>
      <c r="G205" s="3" t="s">
        <v>84</v>
      </c>
      <c r="H205" s="3" t="s">
        <v>85</v>
      </c>
      <c r="I205" s="3" t="s">
        <v>86</v>
      </c>
      <c r="J205" s="3" t="s">
        <v>87</v>
      </c>
      <c r="K205" s="4">
        <v>43122</v>
      </c>
      <c r="L205" s="4">
        <v>43729</v>
      </c>
      <c r="M205" s="3" t="s">
        <v>22</v>
      </c>
      <c r="N205" s="5">
        <v>495125</v>
      </c>
      <c r="O205" s="6">
        <v>495125</v>
      </c>
    </row>
    <row r="206" spans="1:15" ht="32.25" customHeight="1" x14ac:dyDescent="0.2">
      <c r="A206" s="3" t="s">
        <v>13</v>
      </c>
      <c r="B206" s="3" t="s">
        <v>80</v>
      </c>
      <c r="C206" s="3" t="s">
        <v>81</v>
      </c>
      <c r="D206" s="3" t="s">
        <v>112</v>
      </c>
      <c r="E206" s="3" t="s">
        <v>112</v>
      </c>
      <c r="F206" s="3" t="s">
        <v>83</v>
      </c>
      <c r="G206" s="3" t="s">
        <v>113</v>
      </c>
      <c r="H206" s="3" t="s">
        <v>114</v>
      </c>
      <c r="I206" s="3" t="s">
        <v>86</v>
      </c>
      <c r="J206" s="3" t="s">
        <v>87</v>
      </c>
      <c r="K206" s="4">
        <v>43123</v>
      </c>
      <c r="L206" s="4">
        <v>43730</v>
      </c>
      <c r="M206" s="3" t="s">
        <v>22</v>
      </c>
      <c r="N206" s="5">
        <v>374520</v>
      </c>
      <c r="O206" s="6">
        <v>374520</v>
      </c>
    </row>
    <row r="207" spans="1:15" ht="32.25" customHeight="1" x14ac:dyDescent="0.2">
      <c r="A207" s="3" t="s">
        <v>13</v>
      </c>
      <c r="B207" s="3" t="s">
        <v>14</v>
      </c>
      <c r="C207" s="3" t="s">
        <v>449</v>
      </c>
      <c r="D207" s="3" t="s">
        <v>808</v>
      </c>
      <c r="E207" s="3" t="s">
        <v>808</v>
      </c>
      <c r="F207" s="3" t="s">
        <v>17</v>
      </c>
      <c r="G207" s="3" t="s">
        <v>809</v>
      </c>
      <c r="H207" s="3" t="s">
        <v>810</v>
      </c>
      <c r="I207" s="3" t="s">
        <v>453</v>
      </c>
      <c r="J207" s="3" t="s">
        <v>454</v>
      </c>
      <c r="K207" s="4">
        <v>42529</v>
      </c>
      <c r="L207" s="4">
        <v>43373</v>
      </c>
      <c r="M207" s="3" t="s">
        <v>22</v>
      </c>
      <c r="N207" s="5">
        <v>19482</v>
      </c>
      <c r="O207" s="6">
        <v>149032</v>
      </c>
    </row>
    <row r="208" spans="1:15" ht="32.25" customHeight="1" x14ac:dyDescent="0.2">
      <c r="A208" s="3" t="s">
        <v>13</v>
      </c>
      <c r="B208" s="3" t="s">
        <v>14</v>
      </c>
      <c r="C208" s="3" t="s">
        <v>449</v>
      </c>
      <c r="D208" s="3" t="s">
        <v>450</v>
      </c>
      <c r="E208" s="3" t="s">
        <v>450</v>
      </c>
      <c r="F208" s="3" t="s">
        <v>17</v>
      </c>
      <c r="G208" s="3" t="s">
        <v>451</v>
      </c>
      <c r="H208" s="3" t="s">
        <v>452</v>
      </c>
      <c r="I208" s="3" t="s">
        <v>453</v>
      </c>
      <c r="J208" s="3" t="s">
        <v>454</v>
      </c>
      <c r="K208" s="4">
        <v>43009</v>
      </c>
      <c r="L208" s="4">
        <v>43373</v>
      </c>
      <c r="M208" s="3" t="s">
        <v>22</v>
      </c>
      <c r="N208" s="5">
        <v>77129</v>
      </c>
      <c r="O208" s="6">
        <v>77129</v>
      </c>
    </row>
    <row r="209" spans="1:15" ht="32.25" customHeight="1" x14ac:dyDescent="0.2">
      <c r="A209" s="3" t="s">
        <v>13</v>
      </c>
      <c r="B209" s="3" t="s">
        <v>430</v>
      </c>
      <c r="C209" s="3" t="s">
        <v>431</v>
      </c>
      <c r="D209" s="3" t="s">
        <v>432</v>
      </c>
      <c r="E209" s="3" t="s">
        <v>432</v>
      </c>
      <c r="F209" s="3" t="s">
        <v>171</v>
      </c>
      <c r="G209" s="3" t="s">
        <v>433</v>
      </c>
      <c r="H209" s="3" t="s">
        <v>434</v>
      </c>
      <c r="I209" s="3" t="s">
        <v>435</v>
      </c>
      <c r="J209" s="3" t="s">
        <v>436</v>
      </c>
      <c r="K209" s="4">
        <v>43009</v>
      </c>
      <c r="L209" s="4">
        <v>43373</v>
      </c>
      <c r="M209" s="3" t="s">
        <v>22</v>
      </c>
      <c r="N209" s="5">
        <v>84027</v>
      </c>
      <c r="O209" s="6">
        <v>84027</v>
      </c>
    </row>
    <row r="210" spans="1:15" ht="32.25" customHeight="1" x14ac:dyDescent="0.2">
      <c r="A210" s="3" t="s">
        <v>13</v>
      </c>
      <c r="B210" s="3" t="s">
        <v>106</v>
      </c>
      <c r="C210" s="3" t="s">
        <v>107</v>
      </c>
      <c r="D210" s="3" t="s">
        <v>766</v>
      </c>
      <c r="E210" s="3" t="s">
        <v>766</v>
      </c>
      <c r="F210" s="3" t="s">
        <v>497</v>
      </c>
      <c r="G210" s="3" t="s">
        <v>767</v>
      </c>
      <c r="H210" s="3" t="s">
        <v>768</v>
      </c>
      <c r="I210" s="3" t="s">
        <v>769</v>
      </c>
      <c r="J210" s="3" t="s">
        <v>31</v>
      </c>
      <c r="K210" s="4">
        <v>43140</v>
      </c>
      <c r="L210" s="4">
        <v>43373</v>
      </c>
      <c r="M210" s="3" t="s">
        <v>22</v>
      </c>
      <c r="N210" s="5">
        <v>23200</v>
      </c>
      <c r="O210" s="6">
        <v>23200</v>
      </c>
    </row>
    <row r="211" spans="1:15" ht="32.25" customHeight="1" x14ac:dyDescent="0.2">
      <c r="A211" s="3" t="s">
        <v>13</v>
      </c>
      <c r="B211" s="3" t="s">
        <v>106</v>
      </c>
      <c r="C211" s="3" t="s">
        <v>107</v>
      </c>
      <c r="D211" s="3" t="s">
        <v>108</v>
      </c>
      <c r="E211" s="3" t="s">
        <v>108</v>
      </c>
      <c r="F211" s="3" t="s">
        <v>109</v>
      </c>
      <c r="G211" s="3" t="s">
        <v>110</v>
      </c>
      <c r="H211" s="3" t="s">
        <v>111</v>
      </c>
      <c r="I211" s="3" t="s">
        <v>65</v>
      </c>
      <c r="J211" s="3" t="s">
        <v>31</v>
      </c>
      <c r="K211" s="4">
        <v>42461</v>
      </c>
      <c r="L211" s="4">
        <v>43556</v>
      </c>
      <c r="M211" s="3" t="s">
        <v>22</v>
      </c>
      <c r="N211" s="5">
        <v>410000</v>
      </c>
      <c r="O211" s="6">
        <v>2819990</v>
      </c>
    </row>
    <row r="212" spans="1:15" ht="32.25" customHeight="1" x14ac:dyDescent="0.2">
      <c r="A212" s="3" t="s">
        <v>13</v>
      </c>
      <c r="B212" s="3" t="s">
        <v>106</v>
      </c>
      <c r="C212" s="3" t="s">
        <v>107</v>
      </c>
      <c r="D212" s="3" t="s">
        <v>555</v>
      </c>
      <c r="E212" s="3" t="s">
        <v>555</v>
      </c>
      <c r="F212" s="3" t="s">
        <v>17</v>
      </c>
      <c r="G212" s="3" t="s">
        <v>556</v>
      </c>
      <c r="H212" s="3" t="s">
        <v>557</v>
      </c>
      <c r="I212" s="3" t="s">
        <v>558</v>
      </c>
      <c r="J212" s="3" t="s">
        <v>87</v>
      </c>
      <c r="K212" s="4">
        <v>42480</v>
      </c>
      <c r="L212" s="4">
        <v>43209</v>
      </c>
      <c r="M212" s="3" t="s">
        <v>22</v>
      </c>
      <c r="N212" s="5">
        <v>50000</v>
      </c>
      <c r="O212" s="6">
        <v>616465</v>
      </c>
    </row>
    <row r="213" spans="1:15" ht="32.25" customHeight="1" x14ac:dyDescent="0.2">
      <c r="A213" s="3" t="s">
        <v>13</v>
      </c>
      <c r="B213" s="3" t="s">
        <v>187</v>
      </c>
      <c r="C213" s="3" t="s">
        <v>188</v>
      </c>
      <c r="D213" s="3" t="s">
        <v>189</v>
      </c>
      <c r="E213" s="3" t="s">
        <v>189</v>
      </c>
      <c r="F213" s="3" t="s">
        <v>159</v>
      </c>
      <c r="G213" s="3" t="s">
        <v>190</v>
      </c>
      <c r="H213" s="3" t="s">
        <v>191</v>
      </c>
      <c r="I213" s="3" t="s">
        <v>162</v>
      </c>
      <c r="J213" s="3" t="s">
        <v>31</v>
      </c>
      <c r="K213" s="4">
        <v>42643</v>
      </c>
      <c r="L213" s="4">
        <v>43737</v>
      </c>
      <c r="M213" s="3" t="s">
        <v>22</v>
      </c>
      <c r="N213" s="5">
        <v>222420</v>
      </c>
      <c r="O213" s="6">
        <v>450041</v>
      </c>
    </row>
    <row r="214" spans="1:15" ht="32.25" customHeight="1" x14ac:dyDescent="0.2">
      <c r="A214" s="3" t="s">
        <v>13</v>
      </c>
      <c r="B214" s="3" t="s">
        <v>463</v>
      </c>
      <c r="C214" s="3" t="s">
        <v>464</v>
      </c>
      <c r="D214" s="3" t="s">
        <v>465</v>
      </c>
      <c r="E214" s="3" t="s">
        <v>465</v>
      </c>
      <c r="F214" s="3" t="s">
        <v>466</v>
      </c>
      <c r="G214" s="3" t="s">
        <v>467</v>
      </c>
      <c r="H214" s="3" t="s">
        <v>468</v>
      </c>
      <c r="I214" s="3" t="s">
        <v>79</v>
      </c>
      <c r="J214" s="3" t="s">
        <v>31</v>
      </c>
      <c r="K214" s="4">
        <v>43122</v>
      </c>
      <c r="L214" s="4">
        <v>43486</v>
      </c>
      <c r="M214" s="3" t="s">
        <v>22</v>
      </c>
      <c r="N214" s="5">
        <v>76924</v>
      </c>
      <c r="O214" s="6">
        <v>76924</v>
      </c>
    </row>
    <row r="215" spans="1:15" ht="32.25" customHeight="1" x14ac:dyDescent="0.2">
      <c r="A215" s="3" t="s">
        <v>13</v>
      </c>
      <c r="B215" s="3" t="s">
        <v>463</v>
      </c>
      <c r="C215" s="3" t="s">
        <v>464</v>
      </c>
      <c r="D215" s="3" t="s">
        <v>721</v>
      </c>
      <c r="E215" s="3" t="s">
        <v>721</v>
      </c>
      <c r="F215" s="3" t="s">
        <v>17</v>
      </c>
      <c r="G215" s="3" t="s">
        <v>722</v>
      </c>
      <c r="H215" s="3" t="s">
        <v>723</v>
      </c>
      <c r="I215" s="3" t="s">
        <v>709</v>
      </c>
      <c r="J215" s="3" t="s">
        <v>724</v>
      </c>
      <c r="K215" s="4">
        <v>43095</v>
      </c>
      <c r="L215" s="4">
        <v>43343</v>
      </c>
      <c r="M215" s="3" t="s">
        <v>22</v>
      </c>
      <c r="N215" s="5">
        <v>30432</v>
      </c>
      <c r="O215" s="6">
        <v>30432</v>
      </c>
    </row>
    <row r="216" spans="1:15" ht="32.25" customHeight="1" x14ac:dyDescent="0.2">
      <c r="A216" s="3" t="s">
        <v>13</v>
      </c>
      <c r="B216" s="3" t="s">
        <v>127</v>
      </c>
      <c r="C216" s="3" t="s">
        <v>731</v>
      </c>
      <c r="D216" s="3" t="s">
        <v>732</v>
      </c>
      <c r="E216" s="3" t="s">
        <v>732</v>
      </c>
      <c r="F216" s="3" t="s">
        <v>220</v>
      </c>
      <c r="G216" s="3" t="s">
        <v>733</v>
      </c>
      <c r="H216" s="3" t="s">
        <v>734</v>
      </c>
      <c r="I216" s="3" t="s">
        <v>735</v>
      </c>
      <c r="J216" s="3" t="s">
        <v>31</v>
      </c>
      <c r="K216" s="4">
        <v>43132</v>
      </c>
      <c r="L216" s="4">
        <v>43373</v>
      </c>
      <c r="M216" s="3" t="s">
        <v>22</v>
      </c>
      <c r="N216" s="5">
        <v>27627</v>
      </c>
      <c r="O216" s="6">
        <v>27627</v>
      </c>
    </row>
    <row r="217" spans="1:15" ht="32.25" customHeight="1" x14ac:dyDescent="0.2">
      <c r="A217" s="3" t="s">
        <v>13</v>
      </c>
      <c r="B217" s="3" t="s">
        <v>523</v>
      </c>
      <c r="C217" s="3" t="s">
        <v>524</v>
      </c>
      <c r="D217" s="3" t="s">
        <v>525</v>
      </c>
      <c r="E217" s="3" t="s">
        <v>525</v>
      </c>
      <c r="F217" s="3" t="s">
        <v>526</v>
      </c>
      <c r="G217" s="3" t="s">
        <v>527</v>
      </c>
      <c r="H217" s="3" t="s">
        <v>528</v>
      </c>
      <c r="I217" s="3" t="s">
        <v>86</v>
      </c>
      <c r="J217" s="3" t="s">
        <v>31</v>
      </c>
      <c r="K217" s="4">
        <v>42746</v>
      </c>
      <c r="L217" s="4">
        <v>43190</v>
      </c>
      <c r="M217" s="3" t="s">
        <v>22</v>
      </c>
      <c r="N217" s="5">
        <v>58137</v>
      </c>
      <c r="O217" s="6">
        <v>375956</v>
      </c>
    </row>
    <row r="218" spans="1:15" ht="32.25" customHeight="1" x14ac:dyDescent="0.2">
      <c r="A218" s="3" t="s">
        <v>13</v>
      </c>
      <c r="B218" s="3" t="s">
        <v>793</v>
      </c>
      <c r="C218" s="3" t="s">
        <v>794</v>
      </c>
      <c r="D218" s="3" t="s">
        <v>795</v>
      </c>
      <c r="E218" s="3" t="s">
        <v>795</v>
      </c>
      <c r="F218" s="3" t="s">
        <v>76</v>
      </c>
      <c r="G218" s="3" t="s">
        <v>796</v>
      </c>
      <c r="H218" s="3" t="s">
        <v>797</v>
      </c>
      <c r="I218" s="3" t="s">
        <v>79</v>
      </c>
      <c r="J218" s="3" t="s">
        <v>31</v>
      </c>
      <c r="K218" s="4">
        <v>43047</v>
      </c>
      <c r="L218" s="4">
        <v>43411</v>
      </c>
      <c r="M218" s="3" t="s">
        <v>22</v>
      </c>
      <c r="N218" s="5">
        <v>20000</v>
      </c>
      <c r="O218" s="6">
        <v>20000</v>
      </c>
    </row>
    <row r="219" spans="1:15" ht="32.25" customHeight="1" x14ac:dyDescent="0.2">
      <c r="A219" s="3" t="s">
        <v>13</v>
      </c>
      <c r="B219" s="3" t="s">
        <v>127</v>
      </c>
      <c r="C219" s="3" t="s">
        <v>956</v>
      </c>
      <c r="D219" s="3" t="s">
        <v>957</v>
      </c>
      <c r="E219" s="3" t="s">
        <v>957</v>
      </c>
      <c r="F219" s="3" t="s">
        <v>958</v>
      </c>
      <c r="G219" s="3" t="s">
        <v>959</v>
      </c>
      <c r="H219" s="3" t="s">
        <v>960</v>
      </c>
      <c r="I219" s="3" t="s">
        <v>961</v>
      </c>
      <c r="J219" s="3" t="s">
        <v>31</v>
      </c>
      <c r="K219" s="4">
        <v>43131</v>
      </c>
      <c r="L219" s="4">
        <v>43343</v>
      </c>
      <c r="M219" s="3" t="s">
        <v>22</v>
      </c>
      <c r="N219" s="5">
        <v>5000</v>
      </c>
      <c r="O219" s="6">
        <v>5000</v>
      </c>
    </row>
    <row r="220" spans="1:15" ht="32.25" customHeight="1" x14ac:dyDescent="0.2">
      <c r="A220" s="3" t="s">
        <v>13</v>
      </c>
      <c r="B220" s="3" t="s">
        <v>80</v>
      </c>
      <c r="C220" s="3" t="s">
        <v>696</v>
      </c>
      <c r="D220" s="3" t="s">
        <v>697</v>
      </c>
      <c r="E220" s="3" t="s">
        <v>697</v>
      </c>
      <c r="F220" s="3" t="s">
        <v>159</v>
      </c>
      <c r="G220" s="3" t="s">
        <v>698</v>
      </c>
      <c r="H220" s="3" t="s">
        <v>699</v>
      </c>
      <c r="I220" s="3" t="s">
        <v>162</v>
      </c>
      <c r="J220" s="3" t="s">
        <v>31</v>
      </c>
      <c r="K220" s="4">
        <v>42095</v>
      </c>
      <c r="L220" s="4">
        <v>43465</v>
      </c>
      <c r="M220" s="3" t="s">
        <v>22</v>
      </c>
      <c r="N220" s="5">
        <v>34363</v>
      </c>
      <c r="O220" s="6">
        <v>335951</v>
      </c>
    </row>
  </sheetData>
  <sortState ref="A2:O220">
    <sortCondition ref="A2:A220"/>
    <sortCondition ref="C2:C220"/>
  </sortState>
  <printOptions gridLines="1"/>
  <pageMargins left="0" right="0" top="0" bottom="0" header="0.3" footer="0.3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Q3 Awards</vt:lpstr>
      <vt:lpstr>'Q3 Awards'!Print_Area</vt:lpstr>
      <vt:lpstr>'Q3 Awards'!Print_Titles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W Maze</dc:creator>
  <cp:lastModifiedBy>user</cp:lastModifiedBy>
  <cp:lastPrinted>2018-04-17T16:02:16Z</cp:lastPrinted>
  <dcterms:created xsi:type="dcterms:W3CDTF">2018-04-03T12:24:10Z</dcterms:created>
  <dcterms:modified xsi:type="dcterms:W3CDTF">2018-04-17T16:02:47Z</dcterms:modified>
</cp:coreProperties>
</file>