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95" windowHeight="6630" activeTab="0"/>
  </bookViews>
  <sheets>
    <sheet name="New Increments and Awards" sheetId="1" r:id="rId1"/>
  </sheets>
  <definedNames/>
  <calcPr fullCalcOnLoad="1"/>
</workbook>
</file>

<file path=xl/sharedStrings.xml><?xml version="1.0" encoding="utf-8"?>
<sst xmlns="http://schemas.openxmlformats.org/spreadsheetml/2006/main" count="1227" uniqueCount="788">
  <si>
    <t>Division</t>
  </si>
  <si>
    <t>Dept/Ctr</t>
  </si>
  <si>
    <t>PI</t>
  </si>
  <si>
    <t>GMU #</t>
  </si>
  <si>
    <t>Fund #</t>
  </si>
  <si>
    <t>Title</t>
  </si>
  <si>
    <t>Amount of Increment</t>
  </si>
  <si>
    <t>To-Date Funding</t>
  </si>
  <si>
    <t>Sponsor</t>
  </si>
  <si>
    <t>Primesponsor</t>
  </si>
  <si>
    <t>Funding Date</t>
  </si>
  <si>
    <t>Awardeffectivedate</t>
  </si>
  <si>
    <t>Obligationexpirationdate</t>
  </si>
  <si>
    <t>Dept/Ctr Subtotals</t>
  </si>
  <si>
    <t>Division Subtotals</t>
  </si>
  <si>
    <t>ACAF</t>
  </si>
  <si>
    <t>Academic Affairs</t>
  </si>
  <si>
    <t>AGUIRRE, A. ALONSO</t>
  </si>
  <si>
    <t>112204</t>
  </si>
  <si>
    <t xml:space="preserve">222056 </t>
  </si>
  <si>
    <t>Capacity Building &amp; Conservation of Loggerhead Turtles in Baja, California</t>
  </si>
  <si>
    <t>EcoHealth Alliance</t>
  </si>
  <si>
    <t>Marisla Foundation</t>
  </si>
  <si>
    <t>Mason Enterprise Center</t>
  </si>
  <si>
    <t>JOHNSON, WALLACE</t>
  </si>
  <si>
    <t>109908</t>
  </si>
  <si>
    <t xml:space="preserve">201955 </t>
  </si>
  <si>
    <t>Mentor-Protege: Chenega-Stargates, Inc., Task 1 &amp; 5</t>
  </si>
  <si>
    <t>CTSC, LLC (formerly Chenega Technology Services Corp)</t>
  </si>
  <si>
    <t>National Geospatial Intelligence Agency</t>
  </si>
  <si>
    <t xml:space="preserve">201960 </t>
  </si>
  <si>
    <t>Chenega-Stargates, Inc., Tasks 3.1 &amp; 7</t>
  </si>
  <si>
    <t>110401</t>
  </si>
  <si>
    <t xml:space="preserve">202167 </t>
  </si>
  <si>
    <t>Mentor Protege: SAIC-CWS</t>
  </si>
  <si>
    <t>SAIC</t>
  </si>
  <si>
    <t>US Department of Defense</t>
  </si>
  <si>
    <t xml:space="preserve">222065 </t>
  </si>
  <si>
    <t>Revenue: Anser-Halfaker MP</t>
  </si>
  <si>
    <t>Revenue</t>
  </si>
  <si>
    <t>110686</t>
  </si>
  <si>
    <t xml:space="preserve">202248 </t>
  </si>
  <si>
    <t>Mentor Protege: Northrup Grumman - KSSI (Tasks 1-6)</t>
  </si>
  <si>
    <t>Northrup-Grumman Corporation</t>
  </si>
  <si>
    <t xml:space="preserve">202315 </t>
  </si>
  <si>
    <t>Development Assistance to NHV</t>
  </si>
  <si>
    <t>Battelle</t>
  </si>
  <si>
    <t xml:space="preserve">202316 </t>
  </si>
  <si>
    <t>KEENAN, JODY A.</t>
  </si>
  <si>
    <t>111006</t>
  </si>
  <si>
    <t xml:space="preserve">202237 </t>
  </si>
  <si>
    <t>Virginia SBDC CY 2011 Proposal</t>
  </si>
  <si>
    <t>Small Business Administration (SBA)</t>
  </si>
  <si>
    <t>111372</t>
  </si>
  <si>
    <t xml:space="preserve">202305 </t>
  </si>
  <si>
    <t>US SBA -- Jobs Act</t>
  </si>
  <si>
    <t xml:space="preserve">202477 </t>
  </si>
  <si>
    <t>SBA/US SABA - Jobs Act</t>
  </si>
  <si>
    <t xml:space="preserve">202478 </t>
  </si>
  <si>
    <t>REGAN, JAMES D.</t>
  </si>
  <si>
    <t xml:space="preserve">222045 </t>
  </si>
  <si>
    <t>State-Wide Procurement Technical Assistance Program -- Year 22</t>
  </si>
  <si>
    <t>CEHD</t>
  </si>
  <si>
    <t>College of Education and Human Development</t>
  </si>
  <si>
    <t>KELLY, ANTHONY E.</t>
  </si>
  <si>
    <t>112310</t>
  </si>
  <si>
    <t xml:space="preserve">202537 </t>
  </si>
  <si>
    <t>IPA US Department of Education</t>
  </si>
  <si>
    <t>US Department of Education</t>
  </si>
  <si>
    <t>KEYSER, RANDALL</t>
  </si>
  <si>
    <t xml:space="preserve">202499 </t>
  </si>
  <si>
    <t>IPA for Randall Keyser Year 3</t>
  </si>
  <si>
    <t>National Institutes of Health</t>
  </si>
  <si>
    <t>PETERS, ERIN</t>
  </si>
  <si>
    <t>111493</t>
  </si>
  <si>
    <t xml:space="preserve">202505 </t>
  </si>
  <si>
    <t>Multiple Instrumental Case Studies of STEM-Focused High Schools: Opportunity Structures for Preparation Inspiration (OSPrI)</t>
  </si>
  <si>
    <t>George Washington University</t>
  </si>
  <si>
    <t>National Science Foundation</t>
  </si>
  <si>
    <t>SCHRUM, LYNN</t>
  </si>
  <si>
    <t xml:space="preserve">221637 </t>
  </si>
  <si>
    <t>ISTE Editor Journal of Research</t>
  </si>
  <si>
    <t>International Society for Technology in Education (ISTE)</t>
  </si>
  <si>
    <t>SHAHROKHI, FARNOOSH</t>
  </si>
  <si>
    <t>112001</t>
  </si>
  <si>
    <t xml:space="preserve">202533 </t>
  </si>
  <si>
    <t>Teaching Excellence and Achievement Program (TEA)</t>
  </si>
  <si>
    <t>International Research &amp; Exchanges Board (IREX)</t>
  </si>
  <si>
    <t xml:space="preserve">202534 </t>
  </si>
  <si>
    <t>IREX/USDOS/TEA</t>
  </si>
  <si>
    <t>Kellar Center for Human Disabilities</t>
  </si>
  <si>
    <t>BEHRMANN, MICHAEL M.</t>
  </si>
  <si>
    <t xml:space="preserve">202482 </t>
  </si>
  <si>
    <t>VATS-FY12</t>
  </si>
  <si>
    <t>VA Department of Rehabilitation Services</t>
  </si>
  <si>
    <t xml:space="preserve">202520 </t>
  </si>
  <si>
    <t>VADoED/USDoED/Preschool TTAC/11-13</t>
  </si>
  <si>
    <t>VA Department of Education</t>
  </si>
  <si>
    <t xml:space="preserve">202479 </t>
  </si>
  <si>
    <t>VA DoED/UD DoED/AIM-VA FY12</t>
  </si>
  <si>
    <t xml:space="preserve">202529 </t>
  </si>
  <si>
    <t>TTAC Main FY 2011</t>
  </si>
  <si>
    <t>KINAS, MARCI B.</t>
  </si>
  <si>
    <t>110924</t>
  </si>
  <si>
    <t xml:space="preserve">202254 </t>
  </si>
  <si>
    <t>Catalyst Project</t>
  </si>
  <si>
    <t>Rehabilitation Engrng. &amp; Assistive Technology Soc. (RESNA)</t>
  </si>
  <si>
    <t>SRHT/Center for Outdoor Education</t>
  </si>
  <si>
    <t>CASWELL, SHANE</t>
  </si>
  <si>
    <t>112238</t>
  </si>
  <si>
    <t xml:space="preserve">222057 </t>
  </si>
  <si>
    <t>Division of Health and Human Performance Graduate Athletic Training Student Support</t>
  </si>
  <si>
    <t>GMU Foundation</t>
  </si>
  <si>
    <t>Central Loudoun Youth Football League</t>
  </si>
  <si>
    <t>CHHS</t>
  </si>
  <si>
    <t>Global and Community Health</t>
  </si>
  <si>
    <t>ZIMMERMAN, RICK</t>
  </si>
  <si>
    <t>11113A</t>
  </si>
  <si>
    <t xml:space="preserve">202522 </t>
  </si>
  <si>
    <t>Improving Effective Design and Targeting of Substance Abuse Prevention Messages</t>
  </si>
  <si>
    <t>University of Kentucky</t>
  </si>
  <si>
    <t>Health Administration &amp; Policy</t>
  </si>
  <si>
    <t>DEBOLD, VICKY</t>
  </si>
  <si>
    <t>112174</t>
  </si>
  <si>
    <t xml:space="preserve">222059 </t>
  </si>
  <si>
    <t>Longitudinal Analysis of the Relationship Between Restrictiveness of State Non-Medical Vaccine Exemption Laws, Vaccine Uptake, Infant Mortality [...]</t>
  </si>
  <si>
    <t>National Vaccine Information Center</t>
  </si>
  <si>
    <t>112173</t>
  </si>
  <si>
    <t xml:space="preserve">222060 </t>
  </si>
  <si>
    <t>Child Health Outcomes, Vaccination Patterns and Familial Genetic Risk</t>
  </si>
  <si>
    <t>Nursing</t>
  </si>
  <si>
    <t>MILLIGAN, RENEE</t>
  </si>
  <si>
    <t>112060</t>
  </si>
  <si>
    <t xml:space="preserve">222048 </t>
  </si>
  <si>
    <t>Faculty Practice Plan for Laura Evans</t>
  </si>
  <si>
    <t>Northern Virginia Cardiology Associates</t>
  </si>
  <si>
    <t>RICHARDS, KATHY</t>
  </si>
  <si>
    <t>11115A</t>
  </si>
  <si>
    <t xml:space="preserve">202376 </t>
  </si>
  <si>
    <t>Mild Cognitive Impairment and Obstructive Sleep Apnea</t>
  </si>
  <si>
    <t>RODAN, MARGARET</t>
  </si>
  <si>
    <t>111945</t>
  </si>
  <si>
    <t xml:space="preserve">222047 </t>
  </si>
  <si>
    <t>IPA Agreement for Margaret Rodan</t>
  </si>
  <si>
    <t>Fairfax County Community Service Board</t>
  </si>
  <si>
    <t>CHSS</t>
  </si>
  <si>
    <t>Center for Advancing Correctional Excellence</t>
  </si>
  <si>
    <t>TAXMAN, FAYE</t>
  </si>
  <si>
    <t>111566</t>
  </si>
  <si>
    <t xml:space="preserve">202283 </t>
  </si>
  <si>
    <t>Seek and Treat: HIV, Bup, and Criminal Justice</t>
  </si>
  <si>
    <t>Yale University</t>
  </si>
  <si>
    <t>112120</t>
  </si>
  <si>
    <t xml:space="preserve">202467 </t>
  </si>
  <si>
    <t>In-Person vs. Computer Interventions to Increase Probation Compliance</t>
  </si>
  <si>
    <t>University of North Texas</t>
  </si>
  <si>
    <t xml:space="preserve">202474 </t>
  </si>
  <si>
    <t>RNR Simulation Tool: An Evidence Based Decision Tool - Year 2</t>
  </si>
  <si>
    <t>Substance Abuse &amp; Mental Health Services Admin.  (SAMHSA)</t>
  </si>
  <si>
    <t>111860</t>
  </si>
  <si>
    <t xml:space="preserve">202507 </t>
  </si>
  <si>
    <t>Translating EBP into Practice: Your Own Reentry System (YOURS!)</t>
  </si>
  <si>
    <t>US Department of Justice</t>
  </si>
  <si>
    <t>Center for Social Science Research</t>
  </si>
  <si>
    <t>ZIMMERMAN, EMILY</t>
  </si>
  <si>
    <t>111731</t>
  </si>
  <si>
    <t xml:space="preserve">202515 </t>
  </si>
  <si>
    <t>CTSA Community Engagement Supplement</t>
  </si>
  <si>
    <t>Virginia Commonwealth University (VCU)</t>
  </si>
  <si>
    <t>Criminology, Law &amp; Society Program</t>
  </si>
  <si>
    <t>GILL, CHARLOTTE</t>
  </si>
  <si>
    <t xml:space="preserve">222061 </t>
  </si>
  <si>
    <t>NKCHS/Campbell Collaboration</t>
  </si>
  <si>
    <t>Government of Norway</t>
  </si>
  <si>
    <t>112370</t>
  </si>
  <si>
    <t xml:space="preserve">222064 </t>
  </si>
  <si>
    <t>Evidence-Based Assessment of the City of Seattle's Non-Law Enforcement Crime Prevention Programs</t>
  </si>
  <si>
    <t>City of Seattle, Washington</t>
  </si>
  <si>
    <t>LUM, CYNTHIA</t>
  </si>
  <si>
    <t>11180A</t>
  </si>
  <si>
    <t xml:space="preserve">202495 </t>
  </si>
  <si>
    <t>110748</t>
  </si>
  <si>
    <t xml:space="preserve">202276 </t>
  </si>
  <si>
    <t>NIJ Research in Policing: Impact of Technology on Policing Grant</t>
  </si>
  <si>
    <t>Police Executive Research Forum</t>
  </si>
  <si>
    <t>PORTILLO, SHANNON</t>
  </si>
  <si>
    <t>111869</t>
  </si>
  <si>
    <t xml:space="preserve">202324 </t>
  </si>
  <si>
    <t>Enhancing Access and Retention in Quality HIV Care for Women of Color</t>
  </si>
  <si>
    <t>VA Department of Health</t>
  </si>
  <si>
    <t>US Department of Health and Human Services</t>
  </si>
  <si>
    <t>191025</t>
  </si>
  <si>
    <t xml:space="preserve">201906 </t>
  </si>
  <si>
    <t>Risk, Need, Responsivity (RNR) Simulation Tool</t>
  </si>
  <si>
    <t>111666</t>
  </si>
  <si>
    <t xml:space="preserve">222070 </t>
  </si>
  <si>
    <t>Federal Bureau of Prisons Mental Health Transition Planning Pilot Initiative</t>
  </si>
  <si>
    <t>University Legal Services/DC</t>
  </si>
  <si>
    <t>WEISBURD, DAVID</t>
  </si>
  <si>
    <t>110738</t>
  </si>
  <si>
    <t xml:space="preserve">202210 </t>
  </si>
  <si>
    <t>Evaluation of the Effectiveness and Efficacy of the Transportation Security Administration's (TSA) Comprehensive Strategy to Security (The Playbook)</t>
  </si>
  <si>
    <t>US Department of Homeland Security</t>
  </si>
  <si>
    <t>Economics</t>
  </si>
  <si>
    <t>COWEN, TYLER</t>
  </si>
  <si>
    <t>100074</t>
  </si>
  <si>
    <t xml:space="preserve">220277 </t>
  </si>
  <si>
    <t>Mercatus Center Operating Budget, 1999-2002</t>
  </si>
  <si>
    <t>HOUSER, DANIEL</t>
  </si>
  <si>
    <t>107504</t>
  </si>
  <si>
    <t xml:space="preserve">221374 </t>
  </si>
  <si>
    <t>Richard E. Fox Fellowship</t>
  </si>
  <si>
    <t>Fox Charitable Foundation</t>
  </si>
  <si>
    <t>KLEIN, DANIEL</t>
  </si>
  <si>
    <t>109190</t>
  </si>
  <si>
    <t xml:space="preserve">221606 </t>
  </si>
  <si>
    <t>Editing Econ Journal Watch</t>
  </si>
  <si>
    <t>Atlas Economic Research Foundation</t>
  </si>
  <si>
    <t>LEVY, DAVID M.</t>
  </si>
  <si>
    <t>100023</t>
  </si>
  <si>
    <t xml:space="preserve">220241 </t>
  </si>
  <si>
    <t>GMUF/Center for Study of Public Choice</t>
  </si>
  <si>
    <t>WIEST, PHILIP R.</t>
  </si>
  <si>
    <t xml:space="preserve">221045 </t>
  </si>
  <si>
    <t>Workshops on Economic Education</t>
  </si>
  <si>
    <t>Virginia Council on Economic Education</t>
  </si>
  <si>
    <t>English</t>
  </si>
  <si>
    <t>WINTER, AARON M.</t>
  </si>
  <si>
    <t>112093</t>
  </si>
  <si>
    <t xml:space="preserve">222029 </t>
  </si>
  <si>
    <t>Business Development for Cinderblock House</t>
  </si>
  <si>
    <t>Cinderblock House, LLC</t>
  </si>
  <si>
    <t>History and Art History</t>
  </si>
  <si>
    <t>COHEN, DANIEL</t>
  </si>
  <si>
    <t>111068</t>
  </si>
  <si>
    <t xml:space="preserve">221930 </t>
  </si>
  <si>
    <t>Use Cases for SEASR Services</t>
  </si>
  <si>
    <t>Stanford University</t>
  </si>
  <si>
    <t>Andrew W. Mellon Foundation</t>
  </si>
  <si>
    <t>111035</t>
  </si>
  <si>
    <t xml:space="preserve">221874 </t>
  </si>
  <si>
    <t>Zotero Everywhere: Browser - and Machine - Independent Support for the Research Community</t>
  </si>
  <si>
    <t>LEON, SHARON</t>
  </si>
  <si>
    <t>112337</t>
  </si>
  <si>
    <t xml:space="preserve">222054 </t>
  </si>
  <si>
    <t>Teaching the Jewish Past (TJP)</t>
  </si>
  <si>
    <t>RAVASK: The Jewish Community Day School Network</t>
  </si>
  <si>
    <t>SCHEINFELDT, THOMAS</t>
  </si>
  <si>
    <t>112101</t>
  </si>
  <si>
    <t xml:space="preserve">202485 </t>
  </si>
  <si>
    <t>WebWise Conference</t>
  </si>
  <si>
    <t>Institute of Museum &amp; Library Services</t>
  </si>
  <si>
    <t>112293</t>
  </si>
  <si>
    <t xml:space="preserve">222053 </t>
  </si>
  <si>
    <t>Connecticut History</t>
  </si>
  <si>
    <t>Connecticut Humanities Council</t>
  </si>
  <si>
    <t xml:space="preserve">202524 </t>
  </si>
  <si>
    <t>IMLS/Omeka Commons/Participant Support</t>
  </si>
  <si>
    <t xml:space="preserve">221552 </t>
  </si>
  <si>
    <t>George Washington's Mount Vernon-History Department</t>
  </si>
  <si>
    <t>SCHRUM, KELLY R.</t>
  </si>
  <si>
    <t>108123</t>
  </si>
  <si>
    <t xml:space="preserve">201388 </t>
  </si>
  <si>
    <t>Develop a National History Education Clearinghouse</t>
  </si>
  <si>
    <t>Interdisciplinary Center for Economic Science</t>
  </si>
  <si>
    <t>112453</t>
  </si>
  <si>
    <t xml:space="preserve">222058 </t>
  </si>
  <si>
    <t>ICES Doctoral Support</t>
  </si>
  <si>
    <t>Internatl Foundation for Research in Experimental Economics</t>
  </si>
  <si>
    <t>Philosophy</t>
  </si>
  <si>
    <t>KINNAMAN, THEODORE J.</t>
  </si>
  <si>
    <t>112342</t>
  </si>
  <si>
    <t xml:space="preserve">222079 </t>
  </si>
  <si>
    <t>MetroStar Philosophy Internship</t>
  </si>
  <si>
    <t>MetroStar Systems</t>
  </si>
  <si>
    <t>Psychology</t>
  </si>
  <si>
    <t>BALDWIN, CARRYL</t>
  </si>
  <si>
    <t>112129</t>
  </si>
  <si>
    <t xml:space="preserve">202501 </t>
  </si>
  <si>
    <t>Human Factors in Connected Vehicle Project</t>
  </si>
  <si>
    <t>Westat, Inc.</t>
  </si>
  <si>
    <t>Transportation Security Agency (TSA)</t>
  </si>
  <si>
    <t>112130</t>
  </si>
  <si>
    <t xml:space="preserve">202502 </t>
  </si>
  <si>
    <t>Crash Warning Interface Metrics (CWIM)</t>
  </si>
  <si>
    <t>BOEHM-DAVIS, DEBORAH</t>
  </si>
  <si>
    <t>110809</t>
  </si>
  <si>
    <t xml:space="preserve">202145 </t>
  </si>
  <si>
    <t>Data Communication Human Factors Study</t>
  </si>
  <si>
    <t>Federal Aviation Administration</t>
  </si>
  <si>
    <t>ESPOSITO-SMYTHERS, CHRISTIANNE</t>
  </si>
  <si>
    <t>109138</t>
  </si>
  <si>
    <t xml:space="preserve">201632 </t>
  </si>
  <si>
    <t>Alcohol, Suicide, and Prevention for Teens in Mental Health Treatment</t>
  </si>
  <si>
    <t>109329</t>
  </si>
  <si>
    <t xml:space="preserve">201897 </t>
  </si>
  <si>
    <t>Mental Health Intervention for Teens Coping with Parental Military Deployment</t>
  </si>
  <si>
    <t>Brown University</t>
  </si>
  <si>
    <t>MCDONALD, CRAIG</t>
  </si>
  <si>
    <t>110640</t>
  </si>
  <si>
    <t xml:space="preserve">202503 </t>
  </si>
  <si>
    <t>Abuse Liability Assessment of an Electronic Nicotine Delivery System</t>
  </si>
  <si>
    <t>University of Maryland</t>
  </si>
  <si>
    <t>MEHLENBECK, ROBYN</t>
  </si>
  <si>
    <t>112135</t>
  </si>
  <si>
    <t xml:space="preserve">222050 </t>
  </si>
  <si>
    <t>Professional Services Agreement</t>
  </si>
  <si>
    <t>INOVA</t>
  </si>
  <si>
    <t>PARASURAMAN, RAJA</t>
  </si>
  <si>
    <t>112468</t>
  </si>
  <si>
    <t xml:space="preserve">222078 </t>
  </si>
  <si>
    <t>APA Dissertation Research</t>
  </si>
  <si>
    <t>American Psychological Association</t>
  </si>
  <si>
    <t>11015A</t>
  </si>
  <si>
    <t xml:space="preserve">202176 </t>
  </si>
  <si>
    <t>Robotics Collaborative Technology Alliance 2010</t>
  </si>
  <si>
    <t>University of Central Florida</t>
  </si>
  <si>
    <t>US Army</t>
  </si>
  <si>
    <t>ZACCARO, STEPHEN J.</t>
  </si>
  <si>
    <t>112197</t>
  </si>
  <si>
    <t xml:space="preserve">202488 </t>
  </si>
  <si>
    <t>Best Practices in Executive Development</t>
  </si>
  <si>
    <t>Office of Personnel Management</t>
  </si>
  <si>
    <t>Public Affairs</t>
  </si>
  <si>
    <t>BURT, JO MARIE</t>
  </si>
  <si>
    <t>112423</t>
  </si>
  <si>
    <t xml:space="preserve">222074 </t>
  </si>
  <si>
    <t>Right to Truth Litigation in Latin America</t>
  </si>
  <si>
    <t>Open Society Institute</t>
  </si>
  <si>
    <t>SHAFROTH, FRANK H</t>
  </si>
  <si>
    <t>112272</t>
  </si>
  <si>
    <t xml:space="preserve">222063 </t>
  </si>
  <si>
    <t>Task Force on the State Budget Crisis -- Virginia Study</t>
  </si>
  <si>
    <t>City University of New York (CUNY)</t>
  </si>
  <si>
    <t>Sociology/Anthropology</t>
  </si>
  <si>
    <t>BEST, AMY</t>
  </si>
  <si>
    <t>110965</t>
  </si>
  <si>
    <t xml:space="preserve">202148 </t>
  </si>
  <si>
    <t>FIPSE: A US-Russia Collaboration: Reading Networked Societies</t>
  </si>
  <si>
    <t>Fund for Improvement of Post-Secondary Educ. (FIPSE)</t>
  </si>
  <si>
    <t xml:space="preserve">202504 </t>
  </si>
  <si>
    <t>US-Russia Reading/Participant Support</t>
  </si>
  <si>
    <t>DAVIS, SHANNON</t>
  </si>
  <si>
    <t>11130A</t>
  </si>
  <si>
    <t xml:space="preserve">222080 </t>
  </si>
  <si>
    <t>Gender and Career Prioritization After the Recession</t>
  </si>
  <si>
    <t>American Sociological Association</t>
  </si>
  <si>
    <t>SAMARA, TONY</t>
  </si>
  <si>
    <t>112146</t>
  </si>
  <si>
    <t xml:space="preserve">222071 </t>
  </si>
  <si>
    <t>Promoting Electoral Reform and Democratic Participation</t>
  </si>
  <si>
    <t>Right to the City Alliance</t>
  </si>
  <si>
    <t>Ford Foundation</t>
  </si>
  <si>
    <t>COS</t>
  </si>
  <si>
    <t>Atmospheric, Oceanic &amp; Earth Sciences</t>
  </si>
  <si>
    <t>SHUKLA, JAGADISH</t>
  </si>
  <si>
    <t>112202</t>
  </si>
  <si>
    <t xml:space="preserve">222072 </t>
  </si>
  <si>
    <t>A Strategic Five Year Plan for APEC Climate Center</t>
  </si>
  <si>
    <t>APEC Climate Center</t>
  </si>
  <si>
    <t>STAN, CRISTIANA</t>
  </si>
  <si>
    <t>112294</t>
  </si>
  <si>
    <t xml:space="preserve">202511 </t>
  </si>
  <si>
    <t>Contributions to the Center for Multi-Scale Modeling Framework of Atmospheric Processes</t>
  </si>
  <si>
    <t>Colorado State University</t>
  </si>
  <si>
    <t>ZHANG, JIE</t>
  </si>
  <si>
    <t>112113</t>
  </si>
  <si>
    <t xml:space="preserve">222067 </t>
  </si>
  <si>
    <t>Understand The Sun and Its Influence on Planet Earth</t>
  </si>
  <si>
    <t>Schlumberger Foundation</t>
  </si>
  <si>
    <t>Center for Biodefense</t>
  </si>
  <si>
    <t>KASHANCHI, FATAH</t>
  </si>
  <si>
    <t>110756</t>
  </si>
  <si>
    <t xml:space="preserve">202066 </t>
  </si>
  <si>
    <t>Interplay Between Neuroprotective Pathways, HIV, and Astrocytes</t>
  </si>
  <si>
    <t>Rush Univesity Medical Center</t>
  </si>
  <si>
    <t>KEHN-HALL, KYLENE</t>
  </si>
  <si>
    <t>20026A</t>
  </si>
  <si>
    <t>Inhibition of the Nonmevalonate Pathway to Kill Mycobacterium Tuberculosis</t>
  </si>
  <si>
    <t>VAN HOEK, MONIQUE</t>
  </si>
  <si>
    <t>11020B</t>
  </si>
  <si>
    <t xml:space="preserve">202405 </t>
  </si>
  <si>
    <t>Development of a Novel Nano-Aerosolized Delivery Method for Therapeutic Intervention Against Francisella Tularensis Aerosol Infection</t>
  </si>
  <si>
    <t>Defense Threat Reduction Agency</t>
  </si>
  <si>
    <t>Chemistry &amp; Biochemistry</t>
  </si>
  <si>
    <t>COOPER, PAUL</t>
  </si>
  <si>
    <t>108710</t>
  </si>
  <si>
    <t xml:space="preserve">201777 </t>
  </si>
  <si>
    <t>Astrobiology of Icy Woods: Habitability, Survivability, Detectability</t>
  </si>
  <si>
    <t>Jet Propulsion Laboratory</t>
  </si>
  <si>
    <t>National Aeronautics &amp; Space Administration (NASA)</t>
  </si>
  <si>
    <t>COS Office of the Dean</t>
  </si>
  <si>
    <t>CHANDHOKE, VIKAS</t>
  </si>
  <si>
    <t>110849</t>
  </si>
  <si>
    <t xml:space="preserve">202144 </t>
  </si>
  <si>
    <t>Investigation In Bimolecular Engineering</t>
  </si>
  <si>
    <t>Naval Research Laboratory</t>
  </si>
  <si>
    <t>Ctr for Applied Proteomics &amp; Molecular Medicine (CAPMM)</t>
  </si>
  <si>
    <t>LIOTTA, LANCE</t>
  </si>
  <si>
    <t>106581</t>
  </si>
  <si>
    <t xml:space="preserve">221256 </t>
  </si>
  <si>
    <t>MOU: Between GMU and Instituto Superiore Di Sanita</t>
  </si>
  <si>
    <t>Istituto Superiore di Sanita</t>
  </si>
  <si>
    <t>110426</t>
  </si>
  <si>
    <t xml:space="preserve">202498 </t>
  </si>
  <si>
    <t>Protein Biomarkers for Lung Cancer</t>
  </si>
  <si>
    <t>Columbia University</t>
  </si>
  <si>
    <t xml:space="preserve">221960 </t>
  </si>
  <si>
    <t>Istituto Superiore Di Sanita MOU/Senior Fellows</t>
  </si>
  <si>
    <t>PETRICOIN, EMANUEL</t>
  </si>
  <si>
    <t>110984</t>
  </si>
  <si>
    <t xml:space="preserve">202516 </t>
  </si>
  <si>
    <t>Translational Studies and Clinical Pharmacodynamics of UV Signaling Inhibitors in Human Skin for Chemoprevention of Skin Cancer</t>
  </si>
  <si>
    <t>University of Arizona</t>
  </si>
  <si>
    <t>Ctr Spatial Info Science &amp; System</t>
  </si>
  <si>
    <t>DI, LIPING</t>
  </si>
  <si>
    <t>109866</t>
  </si>
  <si>
    <t xml:space="preserve">201809 </t>
  </si>
  <si>
    <t>Joint Geoinformatics Laboratory- III</t>
  </si>
  <si>
    <t>Earth Observ and Space Ctr</t>
  </si>
  <si>
    <t>BECKER, PETER A.</t>
  </si>
  <si>
    <t>108255</t>
  </si>
  <si>
    <t xml:space="preserve">201415 </t>
  </si>
  <si>
    <t>Earth Observing and Space Research, Remote Sensing, Computational Physics, Computational Fluid Dynamics and Associated Scientific Fields</t>
  </si>
  <si>
    <t>QU, JIANHE JOHN</t>
  </si>
  <si>
    <t>112117</t>
  </si>
  <si>
    <t xml:space="preserve">202491 </t>
  </si>
  <si>
    <t>Exploratory Research for Satellite Products and Understanding Environmental Forcings</t>
  </si>
  <si>
    <t>Riverside Technology, Inc.</t>
  </si>
  <si>
    <t>National Oceanic &amp; Atmospheric Admin. (NOAA)</t>
  </si>
  <si>
    <t xml:space="preserve">202492 </t>
  </si>
  <si>
    <t>YANG, CHAOWEI</t>
  </si>
  <si>
    <t>107426</t>
  </si>
  <si>
    <t xml:space="preserve">201216 </t>
  </si>
  <si>
    <t>Joint Laboratory of Geosciences Interoperability Partnership</t>
  </si>
  <si>
    <t>Environmental Science and Public Policy</t>
  </si>
  <si>
    <t>JONES, R. CHRISTIAN</t>
  </si>
  <si>
    <t>112373</t>
  </si>
  <si>
    <t xml:space="preserve">222066 </t>
  </si>
  <si>
    <t>City of Fairfax Quarterly Monitoring Program</t>
  </si>
  <si>
    <t>City of Fairfax</t>
  </si>
  <si>
    <t>Geography &amp; Geoinformation Science</t>
  </si>
  <si>
    <t>AGOURIS, PEGGY</t>
  </si>
  <si>
    <t>112223</t>
  </si>
  <si>
    <t xml:space="preserve">202476 </t>
  </si>
  <si>
    <t>IPA for Lynn Parnell</t>
  </si>
  <si>
    <t>NASA - Goddard Space Flight Center</t>
  </si>
  <si>
    <t>BOYBEYI, ZAFER</t>
  </si>
  <si>
    <t>108819</t>
  </si>
  <si>
    <t xml:space="preserve">201854 </t>
  </si>
  <si>
    <t>Assessment of Indirect and Semi-direct Aerosol-effects During ISDAC Through Integrated Observational and Modeling Studies</t>
  </si>
  <si>
    <t>US Department of Energy</t>
  </si>
  <si>
    <t>111554</t>
  </si>
  <si>
    <t xml:space="preserve">202494 </t>
  </si>
  <si>
    <t>ERDC Broad Agency Announcement TEC-06: Terrain Evaluation and Reasoning Tasks 1-4</t>
  </si>
  <si>
    <t>111504</t>
  </si>
  <si>
    <t xml:space="preserve">221954 </t>
  </si>
  <si>
    <t>NUIST - GMU Base for Exchange Faculty Program</t>
  </si>
  <si>
    <t xml:space="preserve">Nanjing University of Information Science and Technology </t>
  </si>
  <si>
    <t>SUN, DONGLIAN</t>
  </si>
  <si>
    <t>111336</t>
  </si>
  <si>
    <t xml:space="preserve">202196 </t>
  </si>
  <si>
    <t>Algorithm Evaluation and Validation for GOES-R Flood and Standing Water (FSW) Product</t>
  </si>
  <si>
    <t>WONG, DAVID W.</t>
  </si>
  <si>
    <t xml:space="preserve">202500 </t>
  </si>
  <si>
    <t>Basic Ordering Agreement for Student Services Opportunities with the USGS</t>
  </si>
  <si>
    <t>US Geological Survey</t>
  </si>
  <si>
    <t>SPACS</t>
  </si>
  <si>
    <t>CEBRAL, JUAN RAUL</t>
  </si>
  <si>
    <t>111618</t>
  </si>
  <si>
    <t xml:space="preserve">202532 </t>
  </si>
  <si>
    <t>Computational and Biological Approach to Flow Diversion</t>
  </si>
  <si>
    <t>Mayo Clinic</t>
  </si>
  <si>
    <t>LOHNER, RAINALD</t>
  </si>
  <si>
    <t>110946</t>
  </si>
  <si>
    <t xml:space="preserve">202352 </t>
  </si>
  <si>
    <t>High Performance Computing on Massively Parallel Architectures</t>
  </si>
  <si>
    <t>Berkeley Research Associates</t>
  </si>
  <si>
    <t>MISHIN, YURI</t>
  </si>
  <si>
    <t>112386</t>
  </si>
  <si>
    <t xml:space="preserve">202514 </t>
  </si>
  <si>
    <t>Immiscible Alloy Modeling</t>
  </si>
  <si>
    <t xml:space="preserve">200297 </t>
  </si>
  <si>
    <t>Interface in Electronics &amp; Structural Materials FY11</t>
  </si>
  <si>
    <t>ODSTRCIL, DUSAN</t>
  </si>
  <si>
    <t>110451</t>
  </si>
  <si>
    <t xml:space="preserve">201979 </t>
  </si>
  <si>
    <t>Center for Integrated Space Weather Modeling (CISM)</t>
  </si>
  <si>
    <t>Boston University</t>
  </si>
  <si>
    <t>PAPACONSTANTOPOULOS, DIMITRIOS</t>
  </si>
  <si>
    <t>111314</t>
  </si>
  <si>
    <t xml:space="preserve">202304 </t>
  </si>
  <si>
    <t>Simulation of Naval Materials</t>
  </si>
  <si>
    <t>RICHARDS, PHILLIP</t>
  </si>
  <si>
    <t>109300</t>
  </si>
  <si>
    <t xml:space="preserve">201893 </t>
  </si>
  <si>
    <t>Modeling the Consequences of Realistic Spatial Structure of Solar EUV/XUV Energy Deposition into Upper Atmosphere</t>
  </si>
  <si>
    <t>University of Colorado</t>
  </si>
  <si>
    <t>ROUILLARD, ALEXIS</t>
  </si>
  <si>
    <t>112121</t>
  </si>
  <si>
    <t xml:space="preserve">202510 </t>
  </si>
  <si>
    <t>Interpreting the Properties of Solar Energetic Particle Events</t>
  </si>
  <si>
    <t>Catholic University</t>
  </si>
  <si>
    <t>SUMMERS, MICHAEL E</t>
  </si>
  <si>
    <t>112058</t>
  </si>
  <si>
    <t xml:space="preserve">202497 </t>
  </si>
  <si>
    <t>Analysis of Small Angle Neutrons Scattering Data from Magnetic Liquids and Nonstructures</t>
  </si>
  <si>
    <t xml:space="preserve">201716 </t>
  </si>
  <si>
    <t>New Horizons Mission to Pluto</t>
  </si>
  <si>
    <t>Southwest Research Institute</t>
  </si>
  <si>
    <t xml:space="preserve">201933 </t>
  </si>
  <si>
    <t>Aeronomy of Ice in the Mesosphere (AIM)</t>
  </si>
  <si>
    <t>Hampton University</t>
  </si>
  <si>
    <t>YANG, CHI</t>
  </si>
  <si>
    <t>11025A</t>
  </si>
  <si>
    <t xml:space="preserve">202085 </t>
  </si>
  <si>
    <t>Development of a Methodology for Innovative Hydrodynamic Design of Ship Hull Forms</t>
  </si>
  <si>
    <t>Office of Naval Research</t>
  </si>
  <si>
    <t>SSB</t>
  </si>
  <si>
    <t>COX, DANIEL</t>
  </si>
  <si>
    <t>110140</t>
  </si>
  <si>
    <t xml:space="preserve">221729 </t>
  </si>
  <si>
    <t>GMUF: Neural Development Research Support</t>
  </si>
  <si>
    <t>Krasnow</t>
  </si>
  <si>
    <t>Ctr for Social Complexity</t>
  </si>
  <si>
    <t>AXTELL, ROBERT</t>
  </si>
  <si>
    <t>191024</t>
  </si>
  <si>
    <t xml:space="preserve">202235 </t>
  </si>
  <si>
    <t>KRASNOW: Center on Climate Decision Making</t>
  </si>
  <si>
    <t>Carnegie Mellon University</t>
  </si>
  <si>
    <t>CIOFFI, CLAUDIO</t>
  </si>
  <si>
    <t>111639</t>
  </si>
  <si>
    <t xml:space="preserve">202509 </t>
  </si>
  <si>
    <t>KRASNOW: CDI Type II: Cyber-Enabled Understanding of Complexity in Socio-Ecological Systems via Computational Thinking</t>
  </si>
  <si>
    <t>Krasnow Institute</t>
  </si>
  <si>
    <t>ASCOLI, GIORGIO</t>
  </si>
  <si>
    <t>111530</t>
  </si>
  <si>
    <t xml:space="preserve">202318 </t>
  </si>
  <si>
    <t>NeuroNavigator, the Hippocampal Model for Radical SyNAPSE</t>
  </si>
  <si>
    <t>HRL Laboratories, LLC</t>
  </si>
  <si>
    <t>Defense Advanced Research Projects Agency</t>
  </si>
  <si>
    <t>109485</t>
  </si>
  <si>
    <t xml:space="preserve">201952 </t>
  </si>
  <si>
    <t>KRASNOW:MURI: From Attentive to Automatic Performance: A Multi-scale, Multi-species, and Multi-modal Investigation of Spatial Learning</t>
  </si>
  <si>
    <t xml:space="preserve">201954 </t>
  </si>
  <si>
    <t>MURI:ONR: From Attentive to Automatic Performance</t>
  </si>
  <si>
    <t>MOROWITZ, HAROLD J.</t>
  </si>
  <si>
    <t>105485</t>
  </si>
  <si>
    <t xml:space="preserve">200954 </t>
  </si>
  <si>
    <t>Krasnow: The Emergence of Life from Geochemistry to the Genetic Code</t>
  </si>
  <si>
    <t>Santa Fe Institute</t>
  </si>
  <si>
    <t>OLDS, JAMES</t>
  </si>
  <si>
    <t xml:space="preserve">220907 </t>
  </si>
  <si>
    <t>KRASNOW: Pomata Term Professorship</t>
  </si>
  <si>
    <t>103405</t>
  </si>
  <si>
    <t xml:space="preserve">220756 </t>
  </si>
  <si>
    <t>KRASNOW: Proteus Foundation Grant</t>
  </si>
  <si>
    <t>Proteus Foundation</t>
  </si>
  <si>
    <t>Law</t>
  </si>
  <si>
    <t>Law School</t>
  </si>
  <si>
    <t>VERRET, JOHN</t>
  </si>
  <si>
    <t>112265</t>
  </si>
  <si>
    <t xml:space="preserve">222049 </t>
  </si>
  <si>
    <t>Prof. Verret's Visit - Hoover Stanford Law School - Fall 2011</t>
  </si>
  <si>
    <t>ZENGERLE, JOSEPH C.</t>
  </si>
  <si>
    <t>108744</t>
  </si>
  <si>
    <t xml:space="preserve">221526 </t>
  </si>
  <si>
    <t>Center for Legal Assistance Services-GMUF</t>
  </si>
  <si>
    <t>Conflict Analysis Inst</t>
  </si>
  <si>
    <t>BARTOLI, ANDREA</t>
  </si>
  <si>
    <t>112413</t>
  </si>
  <si>
    <t xml:space="preserve">222077 </t>
  </si>
  <si>
    <t>Aguirre Institute Launch</t>
  </si>
  <si>
    <t>Identorki Elkartea</t>
  </si>
  <si>
    <t>GOPIN, MARC</t>
  </si>
  <si>
    <t xml:space="preserve">221746 </t>
  </si>
  <si>
    <t>GMUF: CRDC FY2010</t>
  </si>
  <si>
    <t>KOROSTELINA, KARYNA</t>
  </si>
  <si>
    <t>111946</t>
  </si>
  <si>
    <t xml:space="preserve">222033 </t>
  </si>
  <si>
    <t>History Teachers as Agents of National Identity Development</t>
  </si>
  <si>
    <t>Spencer Foundation</t>
  </si>
  <si>
    <t>MAULDEN, PATRICIA</t>
  </si>
  <si>
    <t>112002</t>
  </si>
  <si>
    <t xml:space="preserve">202528 </t>
  </si>
  <si>
    <t>Practical Human Resources Solution Courses</t>
  </si>
  <si>
    <t>Grant Thorton LLP</t>
  </si>
  <si>
    <t>NASA - Langley Research Center</t>
  </si>
  <si>
    <t>NAN, SUSAN ALLEN</t>
  </si>
  <si>
    <t>112137</t>
  </si>
  <si>
    <t xml:space="preserve">222069 </t>
  </si>
  <si>
    <t>Georgian-South Ossetian Civic Point of View Process</t>
  </si>
  <si>
    <t>United Nations</t>
  </si>
  <si>
    <t>PACZYNSKA, AGNIESZKA</t>
  </si>
  <si>
    <t xml:space="preserve">221683 </t>
  </si>
  <si>
    <t xml:space="preserve"> GMUF: ICAR Peer Mediation</t>
  </si>
  <si>
    <t>PRICE, JAMES</t>
  </si>
  <si>
    <t>111964</t>
  </si>
  <si>
    <t xml:space="preserve">202484 </t>
  </si>
  <si>
    <t>Retaliatory Violence Insight Project (RVIP)</t>
  </si>
  <si>
    <t>MARKS, MICHELLE A.</t>
  </si>
  <si>
    <t>111516</t>
  </si>
  <si>
    <t xml:space="preserve">202508 </t>
  </si>
  <si>
    <t>Collaborative: The Virginia Alliance for Graduate Education and the Professoriate</t>
  </si>
  <si>
    <t xml:space="preserve">SPP                 </t>
  </si>
  <si>
    <t>Public Policy Institute</t>
  </si>
  <si>
    <t>ACS, ZOLTAN</t>
  </si>
  <si>
    <t>112281</t>
  </si>
  <si>
    <t xml:space="preserve">222062 </t>
  </si>
  <si>
    <t>IDB Seminar Innovation and Entrepreneurship</t>
  </si>
  <si>
    <t>Inter American Development Bank</t>
  </si>
  <si>
    <t>CRONIN, AUDREY</t>
  </si>
  <si>
    <t>112491</t>
  </si>
  <si>
    <t xml:space="preserve">222081 </t>
  </si>
  <si>
    <t>Could Afghanistan be Neutralized? A Regional Approach to Ending the War and Stabilizing the Peace</t>
  </si>
  <si>
    <t>Tobin Projects</t>
  </si>
  <si>
    <t>FULLER, STEPHEN</t>
  </si>
  <si>
    <t>112116</t>
  </si>
  <si>
    <t xml:space="preserve">222068 </t>
  </si>
  <si>
    <t>Quantify Potential Economic Impacts of Renewal Energy in Virginia</t>
  </si>
  <si>
    <t>Virginia Conservation Network</t>
  </si>
  <si>
    <t>LAPORTE, TODD</t>
  </si>
  <si>
    <t>11116A</t>
  </si>
  <si>
    <t xml:space="preserve">202518 </t>
  </si>
  <si>
    <t>Community Adaptation to Sea-Level Rise and Inundation (CASI)</t>
  </si>
  <si>
    <t>Virginia Sea Grant College Program</t>
  </si>
  <si>
    <t>SHELLEY, LOUISE ISOBEL</t>
  </si>
  <si>
    <t xml:space="preserve">202490 </t>
  </si>
  <si>
    <t>TRaCC Workplan for Russia</t>
  </si>
  <si>
    <t>US Department of State</t>
  </si>
  <si>
    <t xml:space="preserve">UNIV LIFE           </t>
  </si>
  <si>
    <t>Early Identification Prog</t>
  </si>
  <si>
    <t>CADENAS, HORTENSIA B.</t>
  </si>
  <si>
    <t>110109</t>
  </si>
  <si>
    <t xml:space="preserve">221721 </t>
  </si>
  <si>
    <t>GMUF: Early Identification Program Math Power Aid - Foundation Account</t>
  </si>
  <si>
    <t>George Mason University</t>
  </si>
  <si>
    <t>University Life</t>
  </si>
  <si>
    <t>KIRKLAND, CONNIE J.</t>
  </si>
  <si>
    <t>112235</t>
  </si>
  <si>
    <t xml:space="preserve">202538 </t>
  </si>
  <si>
    <t>VSTOP 2012-3</t>
  </si>
  <si>
    <t>VA Department of Criminal Justice</t>
  </si>
  <si>
    <t>VSE</t>
  </si>
  <si>
    <t>Applied Engineering Stat</t>
  </si>
  <si>
    <t>DAVIS, LINDA J</t>
  </si>
  <si>
    <t>111524</t>
  </si>
  <si>
    <t xml:space="preserve">202496 </t>
  </si>
  <si>
    <t>Fellowship: Advancing the Use of Receiver Operating Characteristic (ROC) Curves to Measure Performance of Forensic Methods</t>
  </si>
  <si>
    <t>National Institute of Justice (NIJ)</t>
  </si>
  <si>
    <t>Applied Information Technology</t>
  </si>
  <si>
    <t>109483</t>
  </si>
  <si>
    <t xml:space="preserve">202029 </t>
  </si>
  <si>
    <t>FELLOWSHIP: Use of Qualitative Features in Pairwise Comparisons</t>
  </si>
  <si>
    <t>C4I</t>
  </si>
  <si>
    <t>HIEB, MICHAEL</t>
  </si>
  <si>
    <t>111330</t>
  </si>
  <si>
    <t xml:space="preserve">202230 </t>
  </si>
  <si>
    <t>SIMCI Architect Services</t>
  </si>
  <si>
    <t>Alion Science and Technology Corporation</t>
  </si>
  <si>
    <t>110873</t>
  </si>
  <si>
    <t xml:space="preserve">202045 </t>
  </si>
  <si>
    <t>Global Resource Solutions, Inc.</t>
  </si>
  <si>
    <t>LEVITT, TOD</t>
  </si>
  <si>
    <t>112362</t>
  </si>
  <si>
    <t xml:space="preserve">202517 </t>
  </si>
  <si>
    <t>Uncertainty Analysis Methodology</t>
  </si>
  <si>
    <t>US Navy</t>
  </si>
  <si>
    <t>PULLEN, J. MARK</t>
  </si>
  <si>
    <t xml:space="preserve">202512 </t>
  </si>
  <si>
    <t>2nd Year, Option #3, Clin #6-Digitized NATO OPORD-JC3IEDM Integrated Combined with BML</t>
  </si>
  <si>
    <t>NBM Technologies, Inc.</t>
  </si>
  <si>
    <t>112474</t>
  </si>
  <si>
    <t xml:space="preserve">202536 </t>
  </si>
  <si>
    <t>Task 34056-21 WFPAC</t>
  </si>
  <si>
    <t>ManTech, Inc.</t>
  </si>
  <si>
    <t>Center for Air Transportation System Research</t>
  </si>
  <si>
    <t>SHERRY, LANCE</t>
  </si>
  <si>
    <t>112126</t>
  </si>
  <si>
    <t xml:space="preserve">202513 </t>
  </si>
  <si>
    <t>FAA Throughput Metrics</t>
  </si>
  <si>
    <t>Civil Engineering Program</t>
  </si>
  <si>
    <t>BRONZINI, MICHAEL</t>
  </si>
  <si>
    <t>106507</t>
  </si>
  <si>
    <t xml:space="preserve">221253 </t>
  </si>
  <si>
    <t>GMUF: 090210 Civil and Infrastructure Engineering</t>
  </si>
  <si>
    <t>Computer Science</t>
  </si>
  <si>
    <t>DEJONG, KENNETH A.</t>
  </si>
  <si>
    <t>101365</t>
  </si>
  <si>
    <t xml:space="preserve">220261 </t>
  </si>
  <si>
    <t xml:space="preserve">Evolutionary Computation Lab
</t>
  </si>
  <si>
    <t>SIMON, ROBERT P</t>
  </si>
  <si>
    <t>112049</t>
  </si>
  <si>
    <t xml:space="preserve">202530 </t>
  </si>
  <si>
    <t>A Visualization and Analysis Tool for a Large-Scale Sensing and Surveillance System</t>
  </si>
  <si>
    <t>Invertix Corporation</t>
  </si>
  <si>
    <t>SOOD, ARUN K.</t>
  </si>
  <si>
    <t>108511</t>
  </si>
  <si>
    <t xml:space="preserve">221492 </t>
  </si>
  <si>
    <t>GMUF Account-Support of LICS Research</t>
  </si>
  <si>
    <t>Electrical Computer Engineering</t>
  </si>
  <si>
    <t>LEVIS, ALEXANDER H.</t>
  </si>
  <si>
    <t xml:space="preserve">202282 </t>
  </si>
  <si>
    <t>Resilient Architectures for Integrated C2 in a Contested Cyber Environment (FY11 F&amp;A Rate of 49.7%)</t>
  </si>
  <si>
    <t>US Air Force</t>
  </si>
  <si>
    <t xml:space="preserve">202294 </t>
  </si>
  <si>
    <t>MANITIUS, ANDRZEJ Z.</t>
  </si>
  <si>
    <t>111285</t>
  </si>
  <si>
    <t>20040A</t>
  </si>
  <si>
    <t>VIDS for GRIDS Project</t>
  </si>
  <si>
    <t>National Electrical Manufacturers Association</t>
  </si>
  <si>
    <t>MULPURI, RAO V.</t>
  </si>
  <si>
    <t>110196</t>
  </si>
  <si>
    <t xml:space="preserve">202072 </t>
  </si>
  <si>
    <t>Ultra-Fast High-Temperature Microwave Processing of Ion-Implanted 4H-SIC</t>
  </si>
  <si>
    <t>PANCRAZIO, JOSEPH</t>
  </si>
  <si>
    <t>112099</t>
  </si>
  <si>
    <t xml:space="preserve">202523 </t>
  </si>
  <si>
    <t>Biocompatibility of Advanced Materials for Brain Interfaces (BAMBI)</t>
  </si>
  <si>
    <t>Secure Infor Systems Ctr</t>
  </si>
  <si>
    <t>JAJODIA, SUSHIL</t>
  </si>
  <si>
    <t>108864</t>
  </si>
  <si>
    <t xml:space="preserve">201804 </t>
  </si>
  <si>
    <t>Secure Composition of Networked Systems Based on User Tasks and Organizational Policy</t>
  </si>
  <si>
    <t>111723</t>
  </si>
  <si>
    <t xml:space="preserve">202506 </t>
  </si>
  <si>
    <t>Information Assurance Scholarship Program</t>
  </si>
  <si>
    <t>STAVROU, ANGELOS</t>
  </si>
  <si>
    <t>110781</t>
  </si>
  <si>
    <t xml:space="preserve">202103 </t>
  </si>
  <si>
    <t>CyNomix: Detecting Zero-Day Malware by Generating Behavioral Cyber Genome Sequences</t>
  </si>
  <si>
    <t>Secure Command, LLC</t>
  </si>
  <si>
    <t>112092</t>
  </si>
  <si>
    <t xml:space="preserve">202527 </t>
  </si>
  <si>
    <t>MEERKATS: Maintaining Enterprise Resilience via Kaleidoscopic Adaptation and Transformation of Software Services</t>
  </si>
  <si>
    <t>SUN, KUN</t>
  </si>
  <si>
    <t>111637</t>
  </si>
  <si>
    <t xml:space="preserve">202321 </t>
  </si>
  <si>
    <t>Host Immunity via Mutable Virtualized Large-scale Network Containers</t>
  </si>
  <si>
    <t>Systems Eng/Oper Research</t>
  </si>
  <si>
    <t>SPELLER, THOMAS</t>
  </si>
  <si>
    <t>111567</t>
  </si>
  <si>
    <t xml:space="preserve">202377 </t>
  </si>
  <si>
    <t>Design Tools for Adaptable Systems</t>
  </si>
  <si>
    <t>Total Awards/Increments:</t>
  </si>
  <si>
    <t>Total FY12, Q2 awards/increments:</t>
  </si>
  <si>
    <t>Excluded from Sponsored Programs Activity Reporting</t>
  </si>
  <si>
    <t>WILLIAMS, WALTER E.</t>
  </si>
  <si>
    <t>100079</t>
  </si>
  <si>
    <t xml:space="preserve">220278 </t>
  </si>
  <si>
    <t>Walter E. Williams Fund</t>
  </si>
  <si>
    <t xml:space="preserve">EXEC                </t>
  </si>
  <si>
    <t>HUGHES, KRISTA</t>
  </si>
  <si>
    <t xml:space="preserve">221489 </t>
  </si>
  <si>
    <t>GMUF Research-Hughes</t>
  </si>
  <si>
    <t xml:space="preserve">Infor Tech          </t>
  </si>
  <si>
    <t>Information Technology</t>
  </si>
  <si>
    <t>KELLEY, MICHAEL R.</t>
  </si>
  <si>
    <t>099713</t>
  </si>
  <si>
    <t xml:space="preserve">220260 </t>
  </si>
  <si>
    <t xml:space="preserve">Capitol Connection </t>
  </si>
  <si>
    <t>GMU Instructional Foundation, Inc. (T/A Capitol Connection)</t>
  </si>
  <si>
    <t xml:space="preserve">Law                 </t>
  </si>
  <si>
    <t>POLSBY, DANIEL</t>
  </si>
  <si>
    <t>095360</t>
  </si>
  <si>
    <t xml:space="preserve">220243 </t>
  </si>
  <si>
    <t>Law and Economics Center</t>
  </si>
  <si>
    <t xml:space="preserve">220254 </t>
  </si>
  <si>
    <t>Law School Support</t>
  </si>
  <si>
    <t>Infor Technology/Engineer</t>
  </si>
  <si>
    <t>GRIFFITHS, LLOYD J.</t>
  </si>
  <si>
    <t xml:space="preserve">221588 </t>
  </si>
  <si>
    <t>GMUF Volgenau Fund</t>
  </si>
  <si>
    <t>Nationwide Demonstration of the Evidence-Based Policing Matrix: Creating and Sustaining Infrastructure, Tools, and Leadership for Evidence-Based Policy</t>
  </si>
  <si>
    <t>M&amp;S CO Mission Support Services Under GRS Subcontract with Booz Allen Hamilton</t>
  </si>
  <si>
    <t>Technical Response to METS 11 NNG10CR16C, Task 089, by the Microwave Remote Sensing Group</t>
  </si>
  <si>
    <t>CHHS Office of the Dean</t>
  </si>
  <si>
    <t>SCAR</t>
  </si>
  <si>
    <t>ECHO Consulting Project</t>
  </si>
  <si>
    <t>IFREE/Doctoral Student Support</t>
  </si>
  <si>
    <t>IFREE</t>
  </si>
  <si>
    <t>ANACKER, KATRIN</t>
  </si>
  <si>
    <t>Housing - Fourth Hot Issue Brief</t>
  </si>
  <si>
    <t>Third Way</t>
  </si>
  <si>
    <t>WATERS, NIGEL</t>
  </si>
  <si>
    <t>Optimizing the Closure of US Postal Offices</t>
  </si>
  <si>
    <t>Postal Regulatory Commission</t>
  </si>
  <si>
    <t>KLEINER, MARTIN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</si>
</sst>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400019645690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wrapText="1"/>
      <protection/>
    </xf>
    <xf numFmtId="164" fontId="3" fillId="0" borderId="10" xfId="42" applyNumberFormat="1" applyFont="1" applyBorder="1" applyAlignment="1">
      <alignment wrapText="1"/>
      <protection/>
    </xf>
    <xf numFmtId="165" fontId="3" fillId="0" borderId="10" xfId="0" applyNumberFormat="1" applyFont="1" applyFill="1" applyBorder="1" applyAlignment="1" applyProtection="1">
      <alignment wrapText="1"/>
      <protection/>
    </xf>
    <xf numFmtId="165" fontId="3" fillId="0" borderId="0" xfId="0" applyNumberFormat="1" applyFont="1" applyFill="1" applyBorder="1" applyAlignment="1" applyProtection="1">
      <alignment/>
      <protection/>
    </xf>
    <xf numFmtId="165" fontId="2" fillId="0" borderId="1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165" fontId="3" fillId="0" borderId="1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164" fontId="2" fillId="0" borderId="10" xfId="42" applyNumberFormat="1" applyFont="1" applyBorder="1" applyAlignment="1">
      <alignment wrapText="1"/>
      <protection/>
    </xf>
    <xf numFmtId="164" fontId="3" fillId="0" borderId="10" xfId="42" applyNumberFormat="1" applyFont="1" applyFill="1" applyBorder="1" applyAlignment="1">
      <alignment wrapText="1"/>
      <protection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0" fontId="2" fillId="33" borderId="10" xfId="0" applyNumberFormat="1" applyFont="1" applyFill="1" applyBorder="1" applyAlignment="1" applyProtection="1">
      <alignment wrapText="1"/>
      <protection/>
    </xf>
    <xf numFmtId="165" fontId="2" fillId="33" borderId="10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0" fontId="2" fillId="33" borderId="10" xfId="0" applyNumberFormat="1" applyFont="1" applyFill="1" applyBorder="1" applyAlignment="1" applyProtection="1">
      <alignment horizontal="left" wrapText="1"/>
      <protection/>
    </xf>
    <xf numFmtId="0" fontId="3" fillId="0" borderId="11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7"/>
  <sheetViews>
    <sheetView tabSelected="1" zoomScalePageLayoutView="0" workbookViewId="0" topLeftCell="A1">
      <selection activeCell="N1" sqref="N1"/>
    </sheetView>
  </sheetViews>
  <sheetFormatPr defaultColWidth="9.140625" defaultRowHeight="12.75"/>
  <cols>
    <col min="1" max="1" width="8.00390625" style="2" customWidth="1"/>
    <col min="2" max="2" width="12.57421875" style="2" customWidth="1"/>
    <col min="3" max="3" width="10.28125" style="2" customWidth="1"/>
    <col min="4" max="4" width="7.00390625" style="23" bestFit="1" customWidth="1"/>
    <col min="5" max="5" width="7.00390625" style="23" customWidth="1"/>
    <col min="6" max="6" width="23.7109375" style="2" customWidth="1"/>
    <col min="7" max="8" width="10.8515625" style="6" customWidth="1"/>
    <col min="9" max="9" width="10.00390625" style="2" customWidth="1"/>
    <col min="10" max="10" width="9.140625" style="2" customWidth="1"/>
    <col min="11" max="11" width="8.421875" style="2" bestFit="1" customWidth="1"/>
    <col min="12" max="13" width="9.140625" style="2" hidden="1" customWidth="1"/>
    <col min="14" max="14" width="10.8515625" style="8" bestFit="1" customWidth="1"/>
    <col min="15" max="15" width="10.140625" style="8" customWidth="1"/>
    <col min="16" max="16" width="30.421875" style="2" customWidth="1"/>
    <col min="17" max="16384" width="9.140625" style="2" customWidth="1"/>
  </cols>
  <sheetData>
    <row r="1" spans="1:15" ht="34.5" customHeight="1">
      <c r="A1" s="18" t="s">
        <v>0</v>
      </c>
      <c r="B1" s="18" t="s">
        <v>1</v>
      </c>
      <c r="C1" s="18" t="s">
        <v>2</v>
      </c>
      <c r="D1" s="21" t="s">
        <v>3</v>
      </c>
      <c r="E1" s="21" t="s">
        <v>4</v>
      </c>
      <c r="F1" s="18" t="s">
        <v>5</v>
      </c>
      <c r="G1" s="19" t="s">
        <v>6</v>
      </c>
      <c r="H1" s="19" t="s">
        <v>7</v>
      </c>
      <c r="I1" s="18" t="s">
        <v>8</v>
      </c>
      <c r="J1" s="18" t="s">
        <v>9</v>
      </c>
      <c r="K1" s="18" t="s">
        <v>10</v>
      </c>
      <c r="L1" s="18" t="s">
        <v>11</v>
      </c>
      <c r="M1" s="18" t="s">
        <v>12</v>
      </c>
      <c r="N1" s="18" t="s">
        <v>13</v>
      </c>
      <c r="O1" s="18" t="s">
        <v>14</v>
      </c>
    </row>
    <row r="2" spans="1:15" ht="34.5" customHeight="1">
      <c r="A2" s="3" t="s">
        <v>15</v>
      </c>
      <c r="B2" s="3" t="s">
        <v>16</v>
      </c>
      <c r="C2" s="3" t="s">
        <v>17</v>
      </c>
      <c r="D2" s="20" t="s">
        <v>18</v>
      </c>
      <c r="E2" s="20" t="s">
        <v>19</v>
      </c>
      <c r="F2" s="3" t="s">
        <v>20</v>
      </c>
      <c r="G2" s="5">
        <v>40000</v>
      </c>
      <c r="H2" s="5">
        <v>40000</v>
      </c>
      <c r="I2" s="3" t="s">
        <v>21</v>
      </c>
      <c r="J2" s="3" t="s">
        <v>22</v>
      </c>
      <c r="K2" s="4">
        <v>40843</v>
      </c>
      <c r="L2" s="4">
        <v>40817</v>
      </c>
      <c r="M2" s="4">
        <v>41182</v>
      </c>
      <c r="N2" s="7"/>
      <c r="O2" s="7"/>
    </row>
    <row r="3" spans="1:15" ht="34.5" customHeight="1">
      <c r="A3" s="3" t="s">
        <v>15</v>
      </c>
      <c r="B3" s="3" t="s">
        <v>16</v>
      </c>
      <c r="C3" s="3" t="s">
        <v>600</v>
      </c>
      <c r="D3" s="20" t="s">
        <v>601</v>
      </c>
      <c r="E3" s="20" t="s">
        <v>602</v>
      </c>
      <c r="F3" s="3" t="s">
        <v>603</v>
      </c>
      <c r="G3" s="5">
        <v>7000</v>
      </c>
      <c r="H3" s="5">
        <v>7000</v>
      </c>
      <c r="I3" s="3" t="s">
        <v>78</v>
      </c>
      <c r="J3" s="3"/>
      <c r="K3" s="4">
        <v>40840</v>
      </c>
      <c r="L3" s="4">
        <v>40770</v>
      </c>
      <c r="M3" s="4">
        <v>41486</v>
      </c>
      <c r="N3" s="7">
        <f>SUM(G2:G3)</f>
        <v>47000</v>
      </c>
      <c r="O3" s="7"/>
    </row>
    <row r="4" spans="1:15" ht="34.5" customHeight="1">
      <c r="A4" s="3" t="s">
        <v>15</v>
      </c>
      <c r="B4" s="3" t="s">
        <v>23</v>
      </c>
      <c r="C4" s="3" t="s">
        <v>24</v>
      </c>
      <c r="D4" s="20" t="s">
        <v>25</v>
      </c>
      <c r="E4" s="20" t="s">
        <v>26</v>
      </c>
      <c r="F4" s="3" t="s">
        <v>27</v>
      </c>
      <c r="G4" s="5">
        <v>84118</v>
      </c>
      <c r="H4" s="5">
        <v>228798</v>
      </c>
      <c r="I4" s="3" t="s">
        <v>28</v>
      </c>
      <c r="J4" s="3" t="s">
        <v>29</v>
      </c>
      <c r="K4" s="4">
        <v>40828</v>
      </c>
      <c r="L4" s="4">
        <v>40087</v>
      </c>
      <c r="M4" s="4">
        <v>41180</v>
      </c>
      <c r="N4" s="1"/>
      <c r="O4" s="1"/>
    </row>
    <row r="5" spans="1:15" ht="34.5" customHeight="1">
      <c r="A5" s="3" t="s">
        <v>15</v>
      </c>
      <c r="B5" s="3" t="s">
        <v>23</v>
      </c>
      <c r="C5" s="3" t="s">
        <v>24</v>
      </c>
      <c r="D5" s="20"/>
      <c r="E5" s="20" t="s">
        <v>30</v>
      </c>
      <c r="F5" s="3" t="s">
        <v>31</v>
      </c>
      <c r="G5" s="5">
        <v>23853</v>
      </c>
      <c r="H5" s="5">
        <v>68568</v>
      </c>
      <c r="I5" s="3" t="s">
        <v>28</v>
      </c>
      <c r="J5" s="3"/>
      <c r="K5" s="4">
        <v>40828</v>
      </c>
      <c r="L5" s="4">
        <v>40087</v>
      </c>
      <c r="M5" s="4">
        <v>41180</v>
      </c>
      <c r="N5" s="1"/>
      <c r="O5" s="1"/>
    </row>
    <row r="6" spans="1:15" ht="34.5" customHeight="1">
      <c r="A6" s="3" t="s">
        <v>15</v>
      </c>
      <c r="B6" s="3" t="s">
        <v>23</v>
      </c>
      <c r="C6" s="3" t="s">
        <v>24</v>
      </c>
      <c r="D6" s="20" t="s">
        <v>32</v>
      </c>
      <c r="E6" s="20" t="s">
        <v>33</v>
      </c>
      <c r="F6" s="3" t="s">
        <v>34</v>
      </c>
      <c r="G6" s="5">
        <v>3464</v>
      </c>
      <c r="H6" s="5">
        <v>88954</v>
      </c>
      <c r="I6" s="3" t="s">
        <v>35</v>
      </c>
      <c r="J6" s="3" t="s">
        <v>36</v>
      </c>
      <c r="K6" s="4">
        <v>40849</v>
      </c>
      <c r="L6" s="4">
        <v>40430</v>
      </c>
      <c r="M6" s="4">
        <v>41017</v>
      </c>
      <c r="N6" s="1"/>
      <c r="O6" s="1"/>
    </row>
    <row r="7" spans="1:15" ht="34.5" customHeight="1">
      <c r="A7" s="3" t="s">
        <v>15</v>
      </c>
      <c r="B7" s="3" t="s">
        <v>23</v>
      </c>
      <c r="C7" s="3" t="s">
        <v>24</v>
      </c>
      <c r="D7" s="20"/>
      <c r="E7" s="20" t="s">
        <v>37</v>
      </c>
      <c r="F7" s="3" t="s">
        <v>38</v>
      </c>
      <c r="G7" s="5">
        <v>1200</v>
      </c>
      <c r="H7" s="5">
        <v>1200</v>
      </c>
      <c r="I7" s="3" t="s">
        <v>39</v>
      </c>
      <c r="J7" s="3"/>
      <c r="K7" s="4">
        <v>40870</v>
      </c>
      <c r="L7" s="4">
        <v>40848</v>
      </c>
      <c r="M7" s="4">
        <v>40908</v>
      </c>
      <c r="N7" s="1"/>
      <c r="O7" s="1"/>
    </row>
    <row r="8" spans="1:15" ht="34.5" customHeight="1">
      <c r="A8" s="3" t="s">
        <v>15</v>
      </c>
      <c r="B8" s="3" t="s">
        <v>23</v>
      </c>
      <c r="C8" s="3" t="s">
        <v>24</v>
      </c>
      <c r="D8" s="20" t="s">
        <v>40</v>
      </c>
      <c r="E8" s="20" t="s">
        <v>41</v>
      </c>
      <c r="F8" s="3" t="s">
        <v>42</v>
      </c>
      <c r="G8" s="5">
        <v>14516</v>
      </c>
      <c r="H8" s="5">
        <v>121298</v>
      </c>
      <c r="I8" s="3" t="s">
        <v>43</v>
      </c>
      <c r="J8" s="3" t="s">
        <v>36</v>
      </c>
      <c r="K8" s="4">
        <v>40879</v>
      </c>
      <c r="L8" s="4">
        <v>40525</v>
      </c>
      <c r="M8" s="4">
        <v>40908</v>
      </c>
      <c r="N8" s="1"/>
      <c r="O8" s="1"/>
    </row>
    <row r="9" spans="1:15" ht="34.5" customHeight="1">
      <c r="A9" s="3" t="s">
        <v>15</v>
      </c>
      <c r="B9" s="3" t="s">
        <v>23</v>
      </c>
      <c r="C9" s="3" t="s">
        <v>24</v>
      </c>
      <c r="D9" s="20"/>
      <c r="E9" s="20" t="s">
        <v>44</v>
      </c>
      <c r="F9" s="3" t="s">
        <v>45</v>
      </c>
      <c r="G9" s="5">
        <v>-25851</v>
      </c>
      <c r="H9" s="5">
        <v>29690</v>
      </c>
      <c r="I9" s="3" t="s">
        <v>46</v>
      </c>
      <c r="J9" s="3"/>
      <c r="K9" s="4">
        <v>40879</v>
      </c>
      <c r="L9" s="4">
        <v>40511</v>
      </c>
      <c r="M9" s="4">
        <v>40976</v>
      </c>
      <c r="N9" s="1"/>
      <c r="O9" s="1"/>
    </row>
    <row r="10" spans="1:15" ht="34.5" customHeight="1">
      <c r="A10" s="3" t="s">
        <v>15</v>
      </c>
      <c r="B10" s="3" t="s">
        <v>23</v>
      </c>
      <c r="C10" s="3" t="s">
        <v>24</v>
      </c>
      <c r="D10" s="20"/>
      <c r="E10" s="20" t="s">
        <v>47</v>
      </c>
      <c r="F10" s="3" t="s">
        <v>45</v>
      </c>
      <c r="G10" s="5">
        <v>-29690</v>
      </c>
      <c r="H10" s="5">
        <v>25851</v>
      </c>
      <c r="I10" s="3" t="s">
        <v>46</v>
      </c>
      <c r="J10" s="3"/>
      <c r="K10" s="4">
        <v>40879</v>
      </c>
      <c r="L10" s="4">
        <v>40511</v>
      </c>
      <c r="M10" s="4">
        <v>40976</v>
      </c>
      <c r="N10" s="1"/>
      <c r="O10" s="1"/>
    </row>
    <row r="11" spans="1:15" ht="34.5" customHeight="1">
      <c r="A11" s="3" t="s">
        <v>15</v>
      </c>
      <c r="B11" s="3" t="s">
        <v>23</v>
      </c>
      <c r="C11" s="3" t="s">
        <v>48</v>
      </c>
      <c r="D11" s="20" t="s">
        <v>49</v>
      </c>
      <c r="E11" s="20" t="s">
        <v>50</v>
      </c>
      <c r="F11" s="3" t="s">
        <v>51</v>
      </c>
      <c r="G11" s="5">
        <v>200000</v>
      </c>
      <c r="H11" s="5">
        <v>2585392</v>
      </c>
      <c r="I11" s="3" t="s">
        <v>52</v>
      </c>
      <c r="J11" s="3"/>
      <c r="K11" s="4">
        <v>40823</v>
      </c>
      <c r="L11" s="4">
        <v>40544</v>
      </c>
      <c r="M11" s="4">
        <v>40908</v>
      </c>
      <c r="N11" s="1"/>
      <c r="O11" s="1"/>
    </row>
    <row r="12" spans="1:15" ht="34.5" customHeight="1">
      <c r="A12" s="3" t="s">
        <v>15</v>
      </c>
      <c r="B12" s="3" t="s">
        <v>23</v>
      </c>
      <c r="C12" s="3" t="s">
        <v>48</v>
      </c>
      <c r="D12" s="20" t="s">
        <v>53</v>
      </c>
      <c r="E12" s="20" t="s">
        <v>54</v>
      </c>
      <c r="F12" s="3" t="s">
        <v>55</v>
      </c>
      <c r="G12" s="5">
        <v>-60000</v>
      </c>
      <c r="H12" s="5">
        <v>1095645</v>
      </c>
      <c r="I12" s="3" t="s">
        <v>52</v>
      </c>
      <c r="J12" s="3"/>
      <c r="K12" s="4">
        <v>40826</v>
      </c>
      <c r="L12" s="4">
        <v>40544</v>
      </c>
      <c r="M12" s="4">
        <v>41274</v>
      </c>
      <c r="N12" s="1"/>
      <c r="O12" s="1"/>
    </row>
    <row r="13" spans="1:15" ht="34.5" customHeight="1">
      <c r="A13" s="3" t="s">
        <v>15</v>
      </c>
      <c r="B13" s="3" t="s">
        <v>23</v>
      </c>
      <c r="C13" s="3" t="s">
        <v>48</v>
      </c>
      <c r="D13" s="20"/>
      <c r="E13" s="20" t="s">
        <v>56</v>
      </c>
      <c r="F13" s="3" t="s">
        <v>57</v>
      </c>
      <c r="G13" s="5">
        <v>30000</v>
      </c>
      <c r="H13" s="5">
        <v>30000</v>
      </c>
      <c r="I13" s="3" t="s">
        <v>52</v>
      </c>
      <c r="J13" s="3"/>
      <c r="K13" s="4">
        <v>40826</v>
      </c>
      <c r="L13" s="4">
        <v>40544</v>
      </c>
      <c r="M13" s="4">
        <v>41274</v>
      </c>
      <c r="N13" s="1"/>
      <c r="O13" s="1"/>
    </row>
    <row r="14" spans="1:15" ht="34.5" customHeight="1">
      <c r="A14" s="3" t="s">
        <v>15</v>
      </c>
      <c r="B14" s="3" t="s">
        <v>23</v>
      </c>
      <c r="C14" s="3" t="s">
        <v>48</v>
      </c>
      <c r="D14" s="20"/>
      <c r="E14" s="20" t="s">
        <v>58</v>
      </c>
      <c r="F14" s="3" t="s">
        <v>57</v>
      </c>
      <c r="G14" s="5">
        <v>30000</v>
      </c>
      <c r="H14" s="5">
        <v>30000</v>
      </c>
      <c r="I14" s="3" t="s">
        <v>52</v>
      </c>
      <c r="J14" s="3"/>
      <c r="K14" s="4">
        <v>40826</v>
      </c>
      <c r="L14" s="4">
        <v>40544</v>
      </c>
      <c r="M14" s="4">
        <v>41274</v>
      </c>
      <c r="N14" s="1"/>
      <c r="O14" s="1"/>
    </row>
    <row r="15" spans="1:15" ht="34.5" customHeight="1">
      <c r="A15" s="3" t="s">
        <v>15</v>
      </c>
      <c r="B15" s="3" t="s">
        <v>23</v>
      </c>
      <c r="C15" s="3" t="s">
        <v>59</v>
      </c>
      <c r="D15" s="20"/>
      <c r="E15" s="20" t="s">
        <v>60</v>
      </c>
      <c r="F15" s="3" t="s">
        <v>61</v>
      </c>
      <c r="G15" s="5">
        <v>67250</v>
      </c>
      <c r="H15" s="5">
        <v>67250</v>
      </c>
      <c r="I15" s="3" t="s">
        <v>39</v>
      </c>
      <c r="J15" s="3"/>
      <c r="K15" s="4">
        <v>40817</v>
      </c>
      <c r="L15" s="4">
        <v>40781</v>
      </c>
      <c r="M15" s="4">
        <v>41121</v>
      </c>
      <c r="N15" s="7">
        <f>SUM(G4:G15)</f>
        <v>338860</v>
      </c>
      <c r="O15" s="7">
        <f>SUM(G2:G15)</f>
        <v>385860</v>
      </c>
    </row>
    <row r="16" spans="1:15" ht="34.5" customHeight="1">
      <c r="A16" s="3" t="s">
        <v>62</v>
      </c>
      <c r="B16" s="3" t="s">
        <v>63</v>
      </c>
      <c r="C16" s="3" t="s">
        <v>64</v>
      </c>
      <c r="D16" s="20" t="s">
        <v>65</v>
      </c>
      <c r="E16" s="20" t="s">
        <v>66</v>
      </c>
      <c r="F16" s="3" t="s">
        <v>67</v>
      </c>
      <c r="G16" s="5">
        <v>204200</v>
      </c>
      <c r="H16" s="5">
        <v>204200</v>
      </c>
      <c r="I16" s="3" t="s">
        <v>68</v>
      </c>
      <c r="J16" s="3"/>
      <c r="K16" s="4">
        <v>40898</v>
      </c>
      <c r="L16" s="4">
        <v>40883</v>
      </c>
      <c r="M16" s="4">
        <v>41274</v>
      </c>
      <c r="N16" s="1"/>
      <c r="O16" s="1"/>
    </row>
    <row r="17" spans="1:15" ht="34.5" customHeight="1">
      <c r="A17" s="3" t="s">
        <v>62</v>
      </c>
      <c r="B17" s="3" t="s">
        <v>63</v>
      </c>
      <c r="C17" s="3" t="s">
        <v>73</v>
      </c>
      <c r="D17" s="20" t="s">
        <v>74</v>
      </c>
      <c r="E17" s="20" t="s">
        <v>75</v>
      </c>
      <c r="F17" s="3" t="s">
        <v>76</v>
      </c>
      <c r="G17" s="5">
        <v>47202</v>
      </c>
      <c r="H17" s="5">
        <v>47202</v>
      </c>
      <c r="I17" s="3" t="s">
        <v>77</v>
      </c>
      <c r="J17" s="3" t="s">
        <v>78</v>
      </c>
      <c r="K17" s="4">
        <v>40836</v>
      </c>
      <c r="L17" s="4">
        <v>40787</v>
      </c>
      <c r="M17" s="4">
        <v>41152</v>
      </c>
      <c r="N17" s="1"/>
      <c r="O17" s="1"/>
    </row>
    <row r="18" spans="1:15" ht="34.5" customHeight="1">
      <c r="A18" s="3" t="s">
        <v>62</v>
      </c>
      <c r="B18" s="3" t="s">
        <v>63</v>
      </c>
      <c r="C18" s="3" t="s">
        <v>79</v>
      </c>
      <c r="D18" s="20"/>
      <c r="E18" s="20" t="s">
        <v>80</v>
      </c>
      <c r="F18" s="3" t="s">
        <v>81</v>
      </c>
      <c r="G18" s="5">
        <v>27300</v>
      </c>
      <c r="H18" s="5">
        <v>98800</v>
      </c>
      <c r="I18" s="3" t="s">
        <v>82</v>
      </c>
      <c r="J18" s="3"/>
      <c r="K18" s="4">
        <v>40898</v>
      </c>
      <c r="L18" s="4">
        <v>39722</v>
      </c>
      <c r="M18" s="4">
        <v>40999</v>
      </c>
      <c r="N18" s="1"/>
      <c r="O18" s="1"/>
    </row>
    <row r="19" spans="1:15" ht="34.5" customHeight="1">
      <c r="A19" s="3" t="s">
        <v>62</v>
      </c>
      <c r="B19" s="3" t="s">
        <v>63</v>
      </c>
      <c r="C19" s="3" t="s">
        <v>83</v>
      </c>
      <c r="D19" s="20" t="s">
        <v>84</v>
      </c>
      <c r="E19" s="20" t="s">
        <v>85</v>
      </c>
      <c r="F19" s="3" t="s">
        <v>86</v>
      </c>
      <c r="G19" s="5">
        <v>92764</v>
      </c>
      <c r="H19" s="5">
        <v>92764</v>
      </c>
      <c r="I19" s="3" t="s">
        <v>87</v>
      </c>
      <c r="J19" s="3"/>
      <c r="K19" s="4">
        <v>40896</v>
      </c>
      <c r="L19" s="4">
        <v>40855</v>
      </c>
      <c r="M19" s="4">
        <v>41022</v>
      </c>
      <c r="N19" s="1"/>
      <c r="O19" s="1"/>
    </row>
    <row r="20" spans="1:15" ht="34.5" customHeight="1">
      <c r="A20" s="3" t="s">
        <v>62</v>
      </c>
      <c r="B20" s="3" t="s">
        <v>63</v>
      </c>
      <c r="C20" s="3" t="s">
        <v>83</v>
      </c>
      <c r="D20" s="20"/>
      <c r="E20" s="20" t="s">
        <v>88</v>
      </c>
      <c r="F20" s="3" t="s">
        <v>89</v>
      </c>
      <c r="G20" s="5">
        <v>87185</v>
      </c>
      <c r="H20" s="5">
        <v>87185</v>
      </c>
      <c r="I20" s="3" t="s">
        <v>87</v>
      </c>
      <c r="J20" s="3"/>
      <c r="K20" s="4">
        <v>40896</v>
      </c>
      <c r="L20" s="4">
        <v>40855</v>
      </c>
      <c r="M20" s="4">
        <v>41022</v>
      </c>
      <c r="N20" s="7">
        <f>SUM(G16:G20)</f>
        <v>458651</v>
      </c>
      <c r="O20" s="1"/>
    </row>
    <row r="21" spans="1:15" ht="34.5" customHeight="1">
      <c r="A21" s="3" t="s">
        <v>62</v>
      </c>
      <c r="B21" s="3" t="s">
        <v>90</v>
      </c>
      <c r="C21" s="3" t="s">
        <v>91</v>
      </c>
      <c r="D21" s="20"/>
      <c r="E21" s="20" t="s">
        <v>92</v>
      </c>
      <c r="F21" s="3" t="s">
        <v>93</v>
      </c>
      <c r="G21" s="5">
        <v>141750</v>
      </c>
      <c r="H21" s="5">
        <v>141750</v>
      </c>
      <c r="I21" s="3" t="s">
        <v>94</v>
      </c>
      <c r="J21" s="3"/>
      <c r="K21" s="4">
        <v>40826</v>
      </c>
      <c r="L21" s="4">
        <v>40817</v>
      </c>
      <c r="M21" s="4">
        <v>41182</v>
      </c>
      <c r="N21" s="1"/>
      <c r="O21" s="1"/>
    </row>
    <row r="22" spans="1:15" ht="34.5" customHeight="1">
      <c r="A22" s="3" t="s">
        <v>62</v>
      </c>
      <c r="B22" s="3" t="s">
        <v>90</v>
      </c>
      <c r="C22" s="3" t="s">
        <v>91</v>
      </c>
      <c r="D22" s="20"/>
      <c r="E22" s="20" t="s">
        <v>95</v>
      </c>
      <c r="F22" s="3" t="s">
        <v>96</v>
      </c>
      <c r="G22" s="5">
        <v>399000</v>
      </c>
      <c r="H22" s="5">
        <v>399000</v>
      </c>
      <c r="I22" s="3" t="s">
        <v>97</v>
      </c>
      <c r="J22" s="3"/>
      <c r="K22" s="4">
        <v>40858</v>
      </c>
      <c r="L22" s="4">
        <v>40817</v>
      </c>
      <c r="M22" s="4">
        <v>41547</v>
      </c>
      <c r="N22" s="1"/>
      <c r="O22" s="1"/>
    </row>
    <row r="23" spans="1:15" ht="34.5" customHeight="1">
      <c r="A23" s="3" t="s">
        <v>62</v>
      </c>
      <c r="B23" s="3" t="s">
        <v>90</v>
      </c>
      <c r="C23" s="3" t="s">
        <v>91</v>
      </c>
      <c r="D23" s="20"/>
      <c r="E23" s="20" t="s">
        <v>98</v>
      </c>
      <c r="F23" s="3" t="s">
        <v>99</v>
      </c>
      <c r="G23" s="5">
        <v>1440000</v>
      </c>
      <c r="H23" s="5">
        <v>1440000</v>
      </c>
      <c r="I23" s="3" t="s">
        <v>97</v>
      </c>
      <c r="J23" s="3"/>
      <c r="K23" s="4">
        <v>40884</v>
      </c>
      <c r="L23" s="4">
        <v>40817</v>
      </c>
      <c r="M23" s="4">
        <v>41547</v>
      </c>
      <c r="N23" s="1"/>
      <c r="O23" s="1"/>
    </row>
    <row r="24" spans="1:15" ht="34.5" customHeight="1">
      <c r="A24" s="3" t="s">
        <v>62</v>
      </c>
      <c r="B24" s="3" t="s">
        <v>90</v>
      </c>
      <c r="C24" s="3" t="s">
        <v>91</v>
      </c>
      <c r="D24" s="20"/>
      <c r="E24" s="20" t="s">
        <v>100</v>
      </c>
      <c r="F24" s="3" t="s">
        <v>101</v>
      </c>
      <c r="G24" s="5">
        <v>2295450</v>
      </c>
      <c r="H24" s="5">
        <v>2295450</v>
      </c>
      <c r="I24" s="3" t="s">
        <v>97</v>
      </c>
      <c r="J24" s="3"/>
      <c r="K24" s="4">
        <v>40884</v>
      </c>
      <c r="L24" s="4">
        <v>40817</v>
      </c>
      <c r="M24" s="4">
        <v>41547</v>
      </c>
      <c r="N24" s="1"/>
      <c r="O24" s="1"/>
    </row>
    <row r="25" spans="1:15" ht="34.5" customHeight="1">
      <c r="A25" s="3" t="s">
        <v>62</v>
      </c>
      <c r="B25" s="3" t="s">
        <v>90</v>
      </c>
      <c r="C25" s="3" t="s">
        <v>102</v>
      </c>
      <c r="D25" s="20" t="s">
        <v>103</v>
      </c>
      <c r="E25" s="20" t="s">
        <v>104</v>
      </c>
      <c r="F25" s="3" t="s">
        <v>105</v>
      </c>
      <c r="G25" s="5">
        <v>25347</v>
      </c>
      <c r="H25" s="5">
        <v>63097</v>
      </c>
      <c r="I25" s="3" t="s">
        <v>106</v>
      </c>
      <c r="J25" s="3"/>
      <c r="K25" s="4">
        <v>40851</v>
      </c>
      <c r="L25" s="4">
        <v>40452</v>
      </c>
      <c r="M25" s="4">
        <v>41182</v>
      </c>
      <c r="N25" s="7">
        <f>SUM(G21:G25)</f>
        <v>4301547</v>
      </c>
      <c r="O25" s="7"/>
    </row>
    <row r="26" spans="1:15" ht="34.5" customHeight="1">
      <c r="A26" s="3" t="s">
        <v>62</v>
      </c>
      <c r="B26" s="3" t="s">
        <v>107</v>
      </c>
      <c r="C26" s="3" t="s">
        <v>108</v>
      </c>
      <c r="D26" s="20" t="s">
        <v>109</v>
      </c>
      <c r="E26" s="20" t="s">
        <v>110</v>
      </c>
      <c r="F26" s="3" t="s">
        <v>111</v>
      </c>
      <c r="G26" s="5">
        <v>14100</v>
      </c>
      <c r="H26" s="5">
        <v>14100</v>
      </c>
      <c r="I26" s="3" t="s">
        <v>112</v>
      </c>
      <c r="J26" s="3" t="s">
        <v>113</v>
      </c>
      <c r="K26" s="4">
        <v>40844</v>
      </c>
      <c r="L26" s="4">
        <v>40787</v>
      </c>
      <c r="M26" s="4">
        <v>41061</v>
      </c>
      <c r="N26" s="7">
        <f>SUM(G26)</f>
        <v>14100</v>
      </c>
      <c r="O26" s="7">
        <f>N26+N25+N20</f>
        <v>4774298</v>
      </c>
    </row>
    <row r="27" spans="1:15" ht="34.5" customHeight="1">
      <c r="A27" s="3" t="s">
        <v>114</v>
      </c>
      <c r="B27" s="3" t="s">
        <v>776</v>
      </c>
      <c r="C27" s="3" t="s">
        <v>69</v>
      </c>
      <c r="D27" s="20"/>
      <c r="E27" s="20" t="s">
        <v>70</v>
      </c>
      <c r="F27" s="3" t="s">
        <v>71</v>
      </c>
      <c r="G27" s="5">
        <v>51192</v>
      </c>
      <c r="H27" s="5">
        <v>51192</v>
      </c>
      <c r="I27" s="3" t="s">
        <v>72</v>
      </c>
      <c r="J27" s="3"/>
      <c r="K27" s="4">
        <v>40870</v>
      </c>
      <c r="L27" s="4">
        <v>40816</v>
      </c>
      <c r="M27" s="4">
        <v>41181</v>
      </c>
      <c r="N27" s="7">
        <f>SUM(G27)</f>
        <v>51192</v>
      </c>
      <c r="O27" s="1"/>
    </row>
    <row r="28" spans="1:15" ht="34.5" customHeight="1">
      <c r="A28" s="3" t="s">
        <v>114</v>
      </c>
      <c r="B28" s="3" t="s">
        <v>115</v>
      </c>
      <c r="C28" s="3" t="s">
        <v>116</v>
      </c>
      <c r="D28" s="20" t="s">
        <v>117</v>
      </c>
      <c r="E28" s="20" t="s">
        <v>118</v>
      </c>
      <c r="F28" s="3" t="s">
        <v>119</v>
      </c>
      <c r="G28" s="5">
        <v>55336</v>
      </c>
      <c r="H28" s="5">
        <v>55336</v>
      </c>
      <c r="I28" s="3" t="s">
        <v>120</v>
      </c>
      <c r="J28" s="3" t="s">
        <v>72</v>
      </c>
      <c r="K28" s="4">
        <v>40868</v>
      </c>
      <c r="L28" s="4">
        <v>40725</v>
      </c>
      <c r="M28" s="4">
        <v>41090</v>
      </c>
      <c r="N28" s="7">
        <f>SUM(G28)</f>
        <v>55336</v>
      </c>
      <c r="O28" s="1"/>
    </row>
    <row r="29" spans="1:15" ht="34.5" customHeight="1">
      <c r="A29" s="3" t="s">
        <v>114</v>
      </c>
      <c r="B29" s="3" t="s">
        <v>121</v>
      </c>
      <c r="C29" s="3" t="s">
        <v>122</v>
      </c>
      <c r="D29" s="20" t="s">
        <v>123</v>
      </c>
      <c r="E29" s="20" t="s">
        <v>124</v>
      </c>
      <c r="F29" s="3" t="s">
        <v>125</v>
      </c>
      <c r="G29" s="5">
        <v>35000</v>
      </c>
      <c r="H29" s="5">
        <v>35000</v>
      </c>
      <c r="I29" s="3" t="s">
        <v>126</v>
      </c>
      <c r="J29" s="3"/>
      <c r="K29" s="4">
        <v>40862</v>
      </c>
      <c r="L29" s="4">
        <v>40805</v>
      </c>
      <c r="M29" s="4">
        <v>41170</v>
      </c>
      <c r="N29" s="1"/>
      <c r="O29" s="1"/>
    </row>
    <row r="30" spans="1:15" ht="34.5" customHeight="1">
      <c r="A30" s="3" t="s">
        <v>114</v>
      </c>
      <c r="B30" s="3" t="s">
        <v>121</v>
      </c>
      <c r="C30" s="3" t="s">
        <v>122</v>
      </c>
      <c r="D30" s="20" t="s">
        <v>127</v>
      </c>
      <c r="E30" s="20" t="s">
        <v>128</v>
      </c>
      <c r="F30" s="3" t="s">
        <v>129</v>
      </c>
      <c r="G30" s="5">
        <v>70000</v>
      </c>
      <c r="H30" s="5">
        <v>70000</v>
      </c>
      <c r="I30" s="3" t="s">
        <v>126</v>
      </c>
      <c r="J30" s="3"/>
      <c r="K30" s="4">
        <v>40862</v>
      </c>
      <c r="L30" s="4">
        <v>40817</v>
      </c>
      <c r="M30" s="4">
        <v>41182</v>
      </c>
      <c r="N30" s="7">
        <f>SUM(G29:G30)</f>
        <v>105000</v>
      </c>
      <c r="O30" s="1"/>
    </row>
    <row r="31" spans="1:15" ht="34.5" customHeight="1">
      <c r="A31" s="3" t="s">
        <v>114</v>
      </c>
      <c r="B31" s="3" t="s">
        <v>130</v>
      </c>
      <c r="C31" s="3" t="s">
        <v>131</v>
      </c>
      <c r="D31" s="20" t="s">
        <v>132</v>
      </c>
      <c r="E31" s="20" t="s">
        <v>133</v>
      </c>
      <c r="F31" s="3" t="s">
        <v>134</v>
      </c>
      <c r="G31" s="5">
        <v>30720</v>
      </c>
      <c r="H31" s="5">
        <v>30720</v>
      </c>
      <c r="I31" s="3" t="s">
        <v>135</v>
      </c>
      <c r="J31" s="3"/>
      <c r="K31" s="4">
        <v>40828</v>
      </c>
      <c r="L31" s="4">
        <v>40780</v>
      </c>
      <c r="M31" s="4">
        <v>41053</v>
      </c>
      <c r="N31" s="1"/>
      <c r="O31" s="1"/>
    </row>
    <row r="32" spans="1:15" ht="34.5" customHeight="1">
      <c r="A32" s="3" t="s">
        <v>114</v>
      </c>
      <c r="B32" s="3" t="s">
        <v>130</v>
      </c>
      <c r="C32" s="3" t="s">
        <v>136</v>
      </c>
      <c r="D32" s="20" t="s">
        <v>137</v>
      </c>
      <c r="E32" s="20" t="s">
        <v>138</v>
      </c>
      <c r="F32" s="3" t="s">
        <v>139</v>
      </c>
      <c r="G32" s="5">
        <v>648090</v>
      </c>
      <c r="H32" s="5">
        <v>648090</v>
      </c>
      <c r="I32" s="3" t="s">
        <v>72</v>
      </c>
      <c r="J32" s="3"/>
      <c r="K32" s="4">
        <v>40891</v>
      </c>
      <c r="L32" s="4">
        <v>40787</v>
      </c>
      <c r="M32" s="4">
        <v>41152</v>
      </c>
      <c r="N32" s="1"/>
      <c r="O32" s="1"/>
    </row>
    <row r="33" spans="1:15" ht="34.5" customHeight="1">
      <c r="A33" s="3" t="s">
        <v>114</v>
      </c>
      <c r="B33" s="3" t="s">
        <v>130</v>
      </c>
      <c r="C33" s="3" t="s">
        <v>140</v>
      </c>
      <c r="D33" s="20" t="s">
        <v>141</v>
      </c>
      <c r="E33" s="20" t="s">
        <v>142</v>
      </c>
      <c r="F33" s="3" t="s">
        <v>143</v>
      </c>
      <c r="G33" s="5">
        <v>53698</v>
      </c>
      <c r="H33" s="5">
        <v>53698</v>
      </c>
      <c r="I33" s="3" t="s">
        <v>144</v>
      </c>
      <c r="J33" s="3"/>
      <c r="K33" s="4">
        <v>40875</v>
      </c>
      <c r="L33" s="4">
        <v>40778</v>
      </c>
      <c r="M33" s="4">
        <v>41090</v>
      </c>
      <c r="N33" s="7">
        <f>SUM(G31:G33)</f>
        <v>732508</v>
      </c>
      <c r="O33" s="7">
        <f>SUM(G27:G33)</f>
        <v>944036</v>
      </c>
    </row>
    <row r="34" spans="1:15" ht="34.5" customHeight="1">
      <c r="A34" s="3" t="s">
        <v>145</v>
      </c>
      <c r="B34" s="3" t="s">
        <v>146</v>
      </c>
      <c r="C34" s="3" t="s">
        <v>147</v>
      </c>
      <c r="D34" s="20" t="s">
        <v>152</v>
      </c>
      <c r="E34" s="20" t="s">
        <v>153</v>
      </c>
      <c r="F34" s="3" t="s">
        <v>154</v>
      </c>
      <c r="G34" s="5">
        <v>234028</v>
      </c>
      <c r="H34" s="5">
        <v>234028</v>
      </c>
      <c r="I34" s="3" t="s">
        <v>155</v>
      </c>
      <c r="J34" s="3" t="s">
        <v>72</v>
      </c>
      <c r="K34" s="4">
        <v>40823</v>
      </c>
      <c r="L34" s="4">
        <v>40742</v>
      </c>
      <c r="M34" s="4">
        <v>40968</v>
      </c>
      <c r="N34" s="1"/>
      <c r="O34" s="1"/>
    </row>
    <row r="35" spans="1:15" ht="34.5" customHeight="1">
      <c r="A35" s="3" t="s">
        <v>145</v>
      </c>
      <c r="B35" s="3" t="s">
        <v>146</v>
      </c>
      <c r="C35" s="3" t="s">
        <v>147</v>
      </c>
      <c r="D35" s="20"/>
      <c r="E35" s="20" t="s">
        <v>156</v>
      </c>
      <c r="F35" s="3" t="s">
        <v>157</v>
      </c>
      <c r="G35" s="5">
        <v>99990</v>
      </c>
      <c r="H35" s="5">
        <v>99990</v>
      </c>
      <c r="I35" s="3" t="s">
        <v>158</v>
      </c>
      <c r="J35" s="3"/>
      <c r="K35" s="4">
        <v>40826</v>
      </c>
      <c r="L35" s="4">
        <v>40787</v>
      </c>
      <c r="M35" s="4">
        <v>41152</v>
      </c>
      <c r="N35" s="1"/>
      <c r="O35" s="1"/>
    </row>
    <row r="36" spans="1:15" ht="34.5" customHeight="1">
      <c r="A36" s="3" t="s">
        <v>145</v>
      </c>
      <c r="B36" s="3" t="s">
        <v>146</v>
      </c>
      <c r="C36" s="3" t="s">
        <v>147</v>
      </c>
      <c r="D36" s="20" t="s">
        <v>159</v>
      </c>
      <c r="E36" s="20" t="s">
        <v>160</v>
      </c>
      <c r="F36" s="3" t="s">
        <v>161</v>
      </c>
      <c r="G36" s="5">
        <v>349679</v>
      </c>
      <c r="H36" s="5">
        <v>349679</v>
      </c>
      <c r="I36" s="3" t="s">
        <v>162</v>
      </c>
      <c r="J36" s="3"/>
      <c r="K36" s="4">
        <v>40837</v>
      </c>
      <c r="L36" s="4">
        <v>40817</v>
      </c>
      <c r="M36" s="4">
        <v>41912</v>
      </c>
      <c r="N36" s="1"/>
      <c r="O36" s="1"/>
    </row>
    <row r="37" spans="1:15" ht="34.5" customHeight="1">
      <c r="A37" s="3" t="s">
        <v>145</v>
      </c>
      <c r="B37" s="3" t="s">
        <v>146</v>
      </c>
      <c r="C37" s="3" t="s">
        <v>147</v>
      </c>
      <c r="D37" s="20" t="s">
        <v>148</v>
      </c>
      <c r="E37" s="20" t="s">
        <v>149</v>
      </c>
      <c r="F37" s="3" t="s">
        <v>150</v>
      </c>
      <c r="G37" s="5">
        <v>474665</v>
      </c>
      <c r="H37" s="5">
        <v>637686</v>
      </c>
      <c r="I37" s="3" t="s">
        <v>151</v>
      </c>
      <c r="J37" s="3" t="s">
        <v>72</v>
      </c>
      <c r="K37" s="4">
        <v>40854</v>
      </c>
      <c r="L37" s="4">
        <v>40451</v>
      </c>
      <c r="M37" s="4">
        <v>41090</v>
      </c>
      <c r="N37" s="7">
        <f>SUM(G34:G37)</f>
        <v>1158362</v>
      </c>
      <c r="O37" s="1"/>
    </row>
    <row r="38" spans="1:15" ht="34.5" customHeight="1">
      <c r="A38" s="3" t="s">
        <v>145</v>
      </c>
      <c r="B38" s="3" t="s">
        <v>163</v>
      </c>
      <c r="C38" s="3" t="s">
        <v>164</v>
      </c>
      <c r="D38" s="20" t="s">
        <v>165</v>
      </c>
      <c r="E38" s="20" t="s">
        <v>166</v>
      </c>
      <c r="F38" s="3" t="s">
        <v>167</v>
      </c>
      <c r="G38" s="5">
        <v>66688</v>
      </c>
      <c r="H38" s="5">
        <v>66688</v>
      </c>
      <c r="I38" s="3" t="s">
        <v>168</v>
      </c>
      <c r="J38" s="3" t="s">
        <v>72</v>
      </c>
      <c r="K38" s="4">
        <v>40843</v>
      </c>
      <c r="L38" s="4">
        <v>40787</v>
      </c>
      <c r="M38" s="4">
        <v>41152</v>
      </c>
      <c r="N38" s="7">
        <f>SUM(G38)</f>
        <v>66688</v>
      </c>
      <c r="O38" s="1"/>
    </row>
    <row r="39" spans="1:15" ht="34.5" customHeight="1">
      <c r="A39" s="3" t="s">
        <v>145</v>
      </c>
      <c r="B39" s="3" t="s">
        <v>169</v>
      </c>
      <c r="C39" s="3" t="s">
        <v>170</v>
      </c>
      <c r="D39" s="20"/>
      <c r="E39" s="20" t="s">
        <v>171</v>
      </c>
      <c r="F39" s="3" t="s">
        <v>172</v>
      </c>
      <c r="G39" s="5">
        <v>11875</v>
      </c>
      <c r="H39" s="5">
        <v>11875</v>
      </c>
      <c r="I39" s="3" t="s">
        <v>173</v>
      </c>
      <c r="J39" s="3"/>
      <c r="K39" s="4">
        <v>40851</v>
      </c>
      <c r="L39" s="4">
        <v>40664</v>
      </c>
      <c r="M39" s="4">
        <v>40908</v>
      </c>
      <c r="N39" s="1"/>
      <c r="O39" s="1"/>
    </row>
    <row r="40" spans="1:15" ht="34.5" customHeight="1">
      <c r="A40" s="3" t="s">
        <v>145</v>
      </c>
      <c r="B40" s="3" t="s">
        <v>169</v>
      </c>
      <c r="C40" s="3" t="s">
        <v>170</v>
      </c>
      <c r="D40" s="20" t="s">
        <v>174</v>
      </c>
      <c r="E40" s="20" t="s">
        <v>175</v>
      </c>
      <c r="F40" s="3" t="s">
        <v>176</v>
      </c>
      <c r="G40" s="5">
        <v>16439</v>
      </c>
      <c r="H40" s="5">
        <v>16439</v>
      </c>
      <c r="I40" s="3" t="s">
        <v>177</v>
      </c>
      <c r="J40" s="3"/>
      <c r="K40" s="4">
        <v>40861</v>
      </c>
      <c r="L40" s="4">
        <v>40807</v>
      </c>
      <c r="M40" s="4">
        <v>40878</v>
      </c>
      <c r="N40" s="1"/>
      <c r="O40" s="1"/>
    </row>
    <row r="41" spans="1:15" ht="34.5" customHeight="1">
      <c r="A41" s="3" t="s">
        <v>145</v>
      </c>
      <c r="B41" s="3" t="s">
        <v>169</v>
      </c>
      <c r="C41" s="3" t="s">
        <v>178</v>
      </c>
      <c r="D41" s="20" t="s">
        <v>179</v>
      </c>
      <c r="E41" s="20" t="s">
        <v>180</v>
      </c>
      <c r="F41" s="3" t="s">
        <v>773</v>
      </c>
      <c r="G41" s="5">
        <v>749237</v>
      </c>
      <c r="H41" s="5">
        <v>749237</v>
      </c>
      <c r="I41" s="3" t="s">
        <v>162</v>
      </c>
      <c r="J41" s="3"/>
      <c r="K41" s="4">
        <v>40821</v>
      </c>
      <c r="L41" s="4">
        <v>40817</v>
      </c>
      <c r="M41" s="4">
        <v>41547</v>
      </c>
      <c r="N41" s="1"/>
      <c r="O41" s="1"/>
    </row>
    <row r="42" spans="1:15" ht="34.5" customHeight="1">
      <c r="A42" s="3" t="s">
        <v>145</v>
      </c>
      <c r="B42" s="3" t="s">
        <v>169</v>
      </c>
      <c r="C42" s="3" t="s">
        <v>178</v>
      </c>
      <c r="D42" s="20" t="s">
        <v>181</v>
      </c>
      <c r="E42" s="20" t="s">
        <v>182</v>
      </c>
      <c r="F42" s="3" t="s">
        <v>183</v>
      </c>
      <c r="G42" s="5">
        <v>65070</v>
      </c>
      <c r="H42" s="5">
        <v>326602</v>
      </c>
      <c r="I42" s="3" t="s">
        <v>184</v>
      </c>
      <c r="J42" s="3" t="s">
        <v>162</v>
      </c>
      <c r="K42" s="4">
        <v>40854</v>
      </c>
      <c r="L42" s="4">
        <v>40544</v>
      </c>
      <c r="M42" s="4">
        <v>41090</v>
      </c>
      <c r="N42" s="1"/>
      <c r="O42" s="1"/>
    </row>
    <row r="43" spans="1:15" ht="34.5" customHeight="1">
      <c r="A43" s="3" t="s">
        <v>145</v>
      </c>
      <c r="B43" s="3" t="s">
        <v>169</v>
      </c>
      <c r="C43" s="3" t="s">
        <v>185</v>
      </c>
      <c r="D43" s="20" t="s">
        <v>186</v>
      </c>
      <c r="E43" s="20" t="s">
        <v>187</v>
      </c>
      <c r="F43" s="3" t="s">
        <v>188</v>
      </c>
      <c r="G43" s="5">
        <v>11250</v>
      </c>
      <c r="H43" s="5">
        <v>15000</v>
      </c>
      <c r="I43" s="3" t="s">
        <v>189</v>
      </c>
      <c r="J43" s="3" t="s">
        <v>190</v>
      </c>
      <c r="K43" s="4">
        <v>40861</v>
      </c>
      <c r="L43" s="4">
        <v>40634</v>
      </c>
      <c r="M43" s="4">
        <v>40999</v>
      </c>
      <c r="N43" s="1"/>
      <c r="O43" s="1"/>
    </row>
    <row r="44" spans="1:15" ht="34.5" customHeight="1">
      <c r="A44" s="3" t="s">
        <v>145</v>
      </c>
      <c r="B44" s="3" t="s">
        <v>169</v>
      </c>
      <c r="C44" s="3" t="s">
        <v>147</v>
      </c>
      <c r="D44" s="20" t="s">
        <v>191</v>
      </c>
      <c r="E44" s="20" t="s">
        <v>192</v>
      </c>
      <c r="F44" s="3" t="s">
        <v>193</v>
      </c>
      <c r="G44" s="5">
        <v>300000</v>
      </c>
      <c r="H44" s="5">
        <v>699911</v>
      </c>
      <c r="I44" s="3" t="s">
        <v>162</v>
      </c>
      <c r="J44" s="3"/>
      <c r="K44" s="4">
        <v>40819</v>
      </c>
      <c r="L44" s="4">
        <v>40087</v>
      </c>
      <c r="M44" s="4">
        <v>41547</v>
      </c>
      <c r="N44" s="1"/>
      <c r="O44" s="1"/>
    </row>
    <row r="45" spans="1:15" ht="34.5" customHeight="1">
      <c r="A45" s="3" t="s">
        <v>145</v>
      </c>
      <c r="B45" s="3" t="s">
        <v>169</v>
      </c>
      <c r="C45" s="3" t="s">
        <v>147</v>
      </c>
      <c r="D45" s="20" t="s">
        <v>194</v>
      </c>
      <c r="E45" s="20" t="s">
        <v>195</v>
      </c>
      <c r="F45" s="3" t="s">
        <v>196</v>
      </c>
      <c r="G45" s="5">
        <v>85737</v>
      </c>
      <c r="H45" s="5">
        <v>85737</v>
      </c>
      <c r="I45" s="3" t="s">
        <v>197</v>
      </c>
      <c r="J45" s="3"/>
      <c r="K45" s="4">
        <v>40890</v>
      </c>
      <c r="L45" s="4">
        <v>40725</v>
      </c>
      <c r="M45" s="4">
        <v>41639</v>
      </c>
      <c r="N45" s="1"/>
      <c r="O45" s="1"/>
    </row>
    <row r="46" spans="1:15" ht="34.5" customHeight="1">
      <c r="A46" s="3" t="s">
        <v>145</v>
      </c>
      <c r="B46" s="3" t="s">
        <v>169</v>
      </c>
      <c r="C46" s="3" t="s">
        <v>198</v>
      </c>
      <c r="D46" s="20" t="s">
        <v>199</v>
      </c>
      <c r="E46" s="20" t="s">
        <v>200</v>
      </c>
      <c r="F46" s="3" t="s">
        <v>201</v>
      </c>
      <c r="G46" s="5">
        <v>20000</v>
      </c>
      <c r="H46" s="5">
        <v>999977</v>
      </c>
      <c r="I46" s="3" t="s">
        <v>202</v>
      </c>
      <c r="J46" s="3"/>
      <c r="K46" s="4">
        <v>40842</v>
      </c>
      <c r="L46" s="4">
        <v>40452</v>
      </c>
      <c r="M46" s="4">
        <v>41182</v>
      </c>
      <c r="N46" s="7">
        <f>SUM(G39:G46)</f>
        <v>1259608</v>
      </c>
      <c r="O46" s="1"/>
    </row>
    <row r="47" spans="1:15" ht="34.5" customHeight="1">
      <c r="A47" s="3" t="s">
        <v>145</v>
      </c>
      <c r="B47" s="3" t="s">
        <v>203</v>
      </c>
      <c r="C47" s="3" t="s">
        <v>204</v>
      </c>
      <c r="D47" s="20" t="s">
        <v>205</v>
      </c>
      <c r="E47" s="20" t="s">
        <v>206</v>
      </c>
      <c r="F47" s="3" t="s">
        <v>207</v>
      </c>
      <c r="G47" s="5">
        <v>1056900</v>
      </c>
      <c r="H47" s="5">
        <v>6850934</v>
      </c>
      <c r="I47" s="3" t="s">
        <v>112</v>
      </c>
      <c r="J47" s="3"/>
      <c r="K47" s="4">
        <v>40876</v>
      </c>
      <c r="L47" s="4">
        <v>36342</v>
      </c>
      <c r="M47" s="4">
        <v>42185</v>
      </c>
      <c r="N47" s="1"/>
      <c r="O47" s="1"/>
    </row>
    <row r="48" spans="1:15" ht="34.5" customHeight="1">
      <c r="A48" s="3" t="s">
        <v>145</v>
      </c>
      <c r="B48" s="3" t="s">
        <v>203</v>
      </c>
      <c r="C48" s="3" t="s">
        <v>208</v>
      </c>
      <c r="D48" s="20">
        <v>111224</v>
      </c>
      <c r="E48" s="20">
        <v>221878</v>
      </c>
      <c r="F48" s="3" t="s">
        <v>779</v>
      </c>
      <c r="G48" s="5">
        <v>322</v>
      </c>
      <c r="H48" s="5">
        <v>15322</v>
      </c>
      <c r="I48" s="3" t="s">
        <v>780</v>
      </c>
      <c r="J48" s="3"/>
      <c r="K48" s="4">
        <v>40829</v>
      </c>
      <c r="L48" s="4">
        <v>39104</v>
      </c>
      <c r="M48" s="4">
        <v>41053</v>
      </c>
      <c r="N48" s="1"/>
      <c r="O48" s="1"/>
    </row>
    <row r="49" spans="1:15" ht="34.5" customHeight="1">
      <c r="A49" s="3" t="s">
        <v>145</v>
      </c>
      <c r="B49" s="3" t="s">
        <v>203</v>
      </c>
      <c r="C49" s="3" t="s">
        <v>208</v>
      </c>
      <c r="D49" s="20" t="s">
        <v>209</v>
      </c>
      <c r="E49" s="20" t="s">
        <v>210</v>
      </c>
      <c r="F49" s="3" t="s">
        <v>211</v>
      </c>
      <c r="G49" s="5">
        <v>10000</v>
      </c>
      <c r="H49" s="5">
        <v>135000</v>
      </c>
      <c r="I49" s="3" t="s">
        <v>212</v>
      </c>
      <c r="J49" s="3"/>
      <c r="K49" s="4">
        <v>40891</v>
      </c>
      <c r="L49" s="4">
        <v>39104</v>
      </c>
      <c r="M49" s="4">
        <v>41053</v>
      </c>
      <c r="N49" s="1"/>
      <c r="O49" s="1"/>
    </row>
    <row r="50" spans="1:15" ht="34.5" customHeight="1">
      <c r="A50" s="3" t="s">
        <v>145</v>
      </c>
      <c r="B50" s="3" t="s">
        <v>203</v>
      </c>
      <c r="C50" s="3" t="s">
        <v>213</v>
      </c>
      <c r="D50" s="20" t="s">
        <v>214</v>
      </c>
      <c r="E50" s="20" t="s">
        <v>215</v>
      </c>
      <c r="F50" s="3" t="s">
        <v>216</v>
      </c>
      <c r="G50" s="5">
        <v>11981</v>
      </c>
      <c r="H50" s="5">
        <v>134321</v>
      </c>
      <c r="I50" s="3" t="s">
        <v>217</v>
      </c>
      <c r="J50" s="3"/>
      <c r="K50" s="4">
        <v>40828</v>
      </c>
      <c r="L50" s="4">
        <v>39685</v>
      </c>
      <c r="M50" s="4">
        <v>41053</v>
      </c>
      <c r="N50" s="1"/>
      <c r="O50" s="1"/>
    </row>
    <row r="51" spans="1:15" ht="34.5" customHeight="1">
      <c r="A51" s="3" t="s">
        <v>145</v>
      </c>
      <c r="B51" s="3" t="s">
        <v>203</v>
      </c>
      <c r="C51" s="3" t="s">
        <v>218</v>
      </c>
      <c r="D51" s="20" t="s">
        <v>219</v>
      </c>
      <c r="E51" s="20" t="s">
        <v>220</v>
      </c>
      <c r="F51" s="3" t="s">
        <v>221</v>
      </c>
      <c r="G51" s="5">
        <v>6306</v>
      </c>
      <c r="H51" s="5">
        <v>1578275</v>
      </c>
      <c r="I51" s="3" t="s">
        <v>112</v>
      </c>
      <c r="J51" s="3"/>
      <c r="K51" s="4">
        <v>40833</v>
      </c>
      <c r="L51" s="4">
        <v>36342</v>
      </c>
      <c r="M51" s="4">
        <v>41455</v>
      </c>
      <c r="N51" s="1"/>
      <c r="O51" s="1"/>
    </row>
    <row r="52" spans="1:15" ht="34.5" customHeight="1">
      <c r="A52" s="3" t="s">
        <v>145</v>
      </c>
      <c r="B52" s="3" t="s">
        <v>203</v>
      </c>
      <c r="C52" s="3" t="s">
        <v>222</v>
      </c>
      <c r="D52" s="20"/>
      <c r="E52" s="20" t="s">
        <v>223</v>
      </c>
      <c r="F52" s="3" t="s">
        <v>224</v>
      </c>
      <c r="G52" s="5">
        <v>69902</v>
      </c>
      <c r="H52" s="5">
        <v>604093</v>
      </c>
      <c r="I52" s="3" t="s">
        <v>225</v>
      </c>
      <c r="J52" s="3"/>
      <c r="K52" s="4">
        <v>40864</v>
      </c>
      <c r="L52" s="4">
        <v>38169</v>
      </c>
      <c r="M52" s="4">
        <v>41090</v>
      </c>
      <c r="N52" s="7">
        <f>SUM(G47:G52)</f>
        <v>1155411</v>
      </c>
      <c r="O52" s="1"/>
    </row>
    <row r="53" spans="1:15" ht="34.5" customHeight="1">
      <c r="A53" s="3" t="s">
        <v>145</v>
      </c>
      <c r="B53" s="3" t="s">
        <v>226</v>
      </c>
      <c r="C53" s="3" t="s">
        <v>227</v>
      </c>
      <c r="D53" s="20" t="s">
        <v>228</v>
      </c>
      <c r="E53" s="20" t="s">
        <v>229</v>
      </c>
      <c r="F53" s="3" t="s">
        <v>230</v>
      </c>
      <c r="G53" s="5">
        <v>17104</v>
      </c>
      <c r="H53" s="5">
        <v>17104</v>
      </c>
      <c r="I53" s="3" t="s">
        <v>231</v>
      </c>
      <c r="J53" s="3"/>
      <c r="K53" s="4">
        <v>40822</v>
      </c>
      <c r="L53" s="4">
        <v>40780</v>
      </c>
      <c r="M53" s="4">
        <v>40918</v>
      </c>
      <c r="N53" s="7">
        <f>SUM(G53)</f>
        <v>17104</v>
      </c>
      <c r="O53" s="1"/>
    </row>
    <row r="54" spans="1:15" ht="34.5" customHeight="1">
      <c r="A54" s="3" t="s">
        <v>145</v>
      </c>
      <c r="B54" s="3" t="s">
        <v>232</v>
      </c>
      <c r="C54" s="3" t="s">
        <v>233</v>
      </c>
      <c r="D54" s="20" t="s">
        <v>234</v>
      </c>
      <c r="E54" s="20" t="s">
        <v>235</v>
      </c>
      <c r="F54" s="3" t="s">
        <v>236</v>
      </c>
      <c r="G54" s="5">
        <v>35512</v>
      </c>
      <c r="H54" s="5">
        <v>69990</v>
      </c>
      <c r="I54" s="3" t="s">
        <v>237</v>
      </c>
      <c r="J54" s="3" t="s">
        <v>238</v>
      </c>
      <c r="K54" s="4">
        <v>40843</v>
      </c>
      <c r="L54" s="4">
        <v>40452</v>
      </c>
      <c r="M54" s="4">
        <v>41182</v>
      </c>
      <c r="N54" s="1"/>
      <c r="O54" s="1"/>
    </row>
    <row r="55" spans="1:15" ht="34.5" customHeight="1">
      <c r="A55" s="3" t="s">
        <v>145</v>
      </c>
      <c r="B55" s="3" t="s">
        <v>232</v>
      </c>
      <c r="C55" s="3" t="s">
        <v>233</v>
      </c>
      <c r="D55" s="20" t="s">
        <v>239</v>
      </c>
      <c r="E55" s="20" t="s">
        <v>240</v>
      </c>
      <c r="F55" s="3" t="s">
        <v>241</v>
      </c>
      <c r="G55" s="5">
        <v>366</v>
      </c>
      <c r="H55" s="5">
        <v>601375</v>
      </c>
      <c r="I55" s="3" t="s">
        <v>238</v>
      </c>
      <c r="J55" s="3"/>
      <c r="K55" s="4">
        <v>40855</v>
      </c>
      <c r="L55" s="4">
        <v>40452</v>
      </c>
      <c r="M55" s="4">
        <v>41182</v>
      </c>
      <c r="N55" s="1"/>
      <c r="O55" s="1"/>
    </row>
    <row r="56" spans="1:15" ht="34.5" customHeight="1">
      <c r="A56" s="3" t="s">
        <v>145</v>
      </c>
      <c r="B56" s="3" t="s">
        <v>232</v>
      </c>
      <c r="C56" s="3" t="s">
        <v>242</v>
      </c>
      <c r="D56" s="20" t="s">
        <v>243</v>
      </c>
      <c r="E56" s="20" t="s">
        <v>244</v>
      </c>
      <c r="F56" s="3" t="s">
        <v>245</v>
      </c>
      <c r="G56" s="5">
        <v>10000</v>
      </c>
      <c r="H56" s="5">
        <v>10000</v>
      </c>
      <c r="I56" s="3" t="s">
        <v>246</v>
      </c>
      <c r="J56" s="3"/>
      <c r="K56" s="4">
        <v>40843</v>
      </c>
      <c r="L56" s="4">
        <v>40817</v>
      </c>
      <c r="M56" s="4">
        <v>41166</v>
      </c>
      <c r="N56" s="1"/>
      <c r="O56" s="1"/>
    </row>
    <row r="57" spans="1:15" ht="34.5" customHeight="1">
      <c r="A57" s="3" t="s">
        <v>145</v>
      </c>
      <c r="B57" s="3" t="s">
        <v>232</v>
      </c>
      <c r="C57" s="3" t="s">
        <v>247</v>
      </c>
      <c r="D57" s="20" t="s">
        <v>248</v>
      </c>
      <c r="E57" s="20" t="s">
        <v>249</v>
      </c>
      <c r="F57" s="3" t="s">
        <v>250</v>
      </c>
      <c r="G57" s="5">
        <v>75000</v>
      </c>
      <c r="H57" s="5">
        <v>75000</v>
      </c>
      <c r="I57" s="3" t="s">
        <v>251</v>
      </c>
      <c r="J57" s="3"/>
      <c r="K57" s="4">
        <v>40826</v>
      </c>
      <c r="L57" s="4">
        <v>40816</v>
      </c>
      <c r="M57" s="4">
        <v>41152</v>
      </c>
      <c r="N57" s="1"/>
      <c r="O57" s="1"/>
    </row>
    <row r="58" spans="1:15" ht="34.5" customHeight="1">
      <c r="A58" s="3" t="s">
        <v>145</v>
      </c>
      <c r="B58" s="3" t="s">
        <v>232</v>
      </c>
      <c r="C58" s="3" t="s">
        <v>247</v>
      </c>
      <c r="D58" s="20" t="s">
        <v>252</v>
      </c>
      <c r="E58" s="20" t="s">
        <v>253</v>
      </c>
      <c r="F58" s="3" t="s">
        <v>254</v>
      </c>
      <c r="G58" s="5">
        <v>143677</v>
      </c>
      <c r="H58" s="5">
        <v>143677</v>
      </c>
      <c r="I58" s="3" t="s">
        <v>255</v>
      </c>
      <c r="J58" s="3"/>
      <c r="K58" s="4">
        <v>40843</v>
      </c>
      <c r="L58" s="4">
        <v>40817</v>
      </c>
      <c r="M58" s="4">
        <v>41090</v>
      </c>
      <c r="N58" s="1"/>
      <c r="O58" s="1"/>
    </row>
    <row r="59" spans="1:15" ht="34.5" customHeight="1">
      <c r="A59" s="3" t="s">
        <v>145</v>
      </c>
      <c r="B59" s="3" t="s">
        <v>232</v>
      </c>
      <c r="C59" s="3" t="s">
        <v>247</v>
      </c>
      <c r="D59" s="20">
        <v>112131</v>
      </c>
      <c r="E59" s="20">
        <v>222055</v>
      </c>
      <c r="F59" s="3" t="s">
        <v>778</v>
      </c>
      <c r="G59" s="5">
        <v>8902</v>
      </c>
      <c r="H59" s="5">
        <v>8902</v>
      </c>
      <c r="I59" s="3" t="s">
        <v>255</v>
      </c>
      <c r="J59" s="3"/>
      <c r="K59" s="4">
        <v>40843</v>
      </c>
      <c r="L59" s="4">
        <v>40817</v>
      </c>
      <c r="M59" s="4">
        <v>41090</v>
      </c>
      <c r="N59" s="1"/>
      <c r="O59" s="1"/>
    </row>
    <row r="60" spans="1:15" ht="34.5" customHeight="1">
      <c r="A60" s="3" t="s">
        <v>145</v>
      </c>
      <c r="B60" s="3" t="s">
        <v>232</v>
      </c>
      <c r="C60" s="3" t="s">
        <v>247</v>
      </c>
      <c r="D60" s="20"/>
      <c r="E60" s="20" t="s">
        <v>256</v>
      </c>
      <c r="F60" s="3" t="s">
        <v>257</v>
      </c>
      <c r="G60" s="5">
        <v>5000</v>
      </c>
      <c r="H60" s="5">
        <v>5000</v>
      </c>
      <c r="I60" s="3" t="s">
        <v>251</v>
      </c>
      <c r="J60" s="3"/>
      <c r="K60" s="4">
        <v>40865</v>
      </c>
      <c r="L60" s="4">
        <v>40513</v>
      </c>
      <c r="M60" s="4">
        <v>41608</v>
      </c>
      <c r="N60" s="1"/>
      <c r="O60" s="1"/>
    </row>
    <row r="61" spans="1:16" ht="34.5" customHeight="1">
      <c r="A61" s="3" t="s">
        <v>145</v>
      </c>
      <c r="B61" s="3" t="s">
        <v>232</v>
      </c>
      <c r="C61" s="3" t="s">
        <v>247</v>
      </c>
      <c r="D61" s="20"/>
      <c r="E61" s="20" t="s">
        <v>258</v>
      </c>
      <c r="F61" s="3" t="s">
        <v>259</v>
      </c>
      <c r="G61" s="5">
        <v>15046</v>
      </c>
      <c r="H61" s="5">
        <v>115046</v>
      </c>
      <c r="I61" s="3" t="s">
        <v>112</v>
      </c>
      <c r="J61" s="3"/>
      <c r="K61" s="16">
        <v>40891</v>
      </c>
      <c r="L61" s="16">
        <v>39448</v>
      </c>
      <c r="M61" s="16">
        <v>41084</v>
      </c>
      <c r="N61" s="1"/>
      <c r="O61" s="1"/>
      <c r="P61" s="10"/>
    </row>
    <row r="62" spans="1:15" ht="34.5" customHeight="1">
      <c r="A62" s="3" t="s">
        <v>145</v>
      </c>
      <c r="B62" s="3" t="s">
        <v>232</v>
      </c>
      <c r="C62" s="3" t="s">
        <v>260</v>
      </c>
      <c r="D62" s="20" t="s">
        <v>261</v>
      </c>
      <c r="E62" s="20" t="s">
        <v>262</v>
      </c>
      <c r="F62" s="3" t="s">
        <v>263</v>
      </c>
      <c r="G62" s="5">
        <v>1377240</v>
      </c>
      <c r="H62" s="5">
        <v>7319044</v>
      </c>
      <c r="I62" s="3" t="s">
        <v>68</v>
      </c>
      <c r="J62" s="3"/>
      <c r="K62" s="4">
        <v>40864</v>
      </c>
      <c r="L62" s="4">
        <v>39352</v>
      </c>
      <c r="M62" s="4">
        <v>41178</v>
      </c>
      <c r="N62" s="7">
        <f>SUM(G54:G62)</f>
        <v>1670743</v>
      </c>
      <c r="O62" s="1"/>
    </row>
    <row r="63" spans="1:15" ht="34.5" customHeight="1">
      <c r="A63" s="3" t="s">
        <v>145</v>
      </c>
      <c r="B63" s="3" t="s">
        <v>264</v>
      </c>
      <c r="C63" s="3" t="s">
        <v>208</v>
      </c>
      <c r="D63" s="20" t="s">
        <v>265</v>
      </c>
      <c r="E63" s="20" t="s">
        <v>266</v>
      </c>
      <c r="F63" s="3" t="s">
        <v>267</v>
      </c>
      <c r="G63" s="5">
        <v>15000</v>
      </c>
      <c r="H63" s="5">
        <v>15000</v>
      </c>
      <c r="I63" s="3" t="s">
        <v>268</v>
      </c>
      <c r="J63" s="3"/>
      <c r="K63" s="4">
        <v>40908</v>
      </c>
      <c r="L63" s="4">
        <v>40833</v>
      </c>
      <c r="M63" s="4">
        <v>41152</v>
      </c>
      <c r="N63" s="7">
        <f>SUM(G63)</f>
        <v>15000</v>
      </c>
      <c r="O63" s="1"/>
    </row>
    <row r="64" spans="1:15" ht="34.5" customHeight="1">
      <c r="A64" s="3" t="s">
        <v>145</v>
      </c>
      <c r="B64" s="3" t="s">
        <v>269</v>
      </c>
      <c r="C64" s="3" t="s">
        <v>270</v>
      </c>
      <c r="D64" s="20" t="s">
        <v>271</v>
      </c>
      <c r="E64" s="20" t="s">
        <v>272</v>
      </c>
      <c r="F64" s="3" t="s">
        <v>273</v>
      </c>
      <c r="G64" s="5">
        <v>7509</v>
      </c>
      <c r="H64" s="5">
        <v>7509</v>
      </c>
      <c r="I64" s="3" t="s">
        <v>274</v>
      </c>
      <c r="J64" s="3"/>
      <c r="K64" s="4">
        <v>40898</v>
      </c>
      <c r="L64" s="4">
        <v>40878</v>
      </c>
      <c r="M64" s="4">
        <v>41243</v>
      </c>
      <c r="N64" s="7">
        <f>SUM(G64)</f>
        <v>7509</v>
      </c>
      <c r="O64" s="7"/>
    </row>
    <row r="65" spans="1:15" ht="34.5" customHeight="1">
      <c r="A65" s="3" t="s">
        <v>145</v>
      </c>
      <c r="B65" s="3" t="s">
        <v>275</v>
      </c>
      <c r="C65" s="3" t="s">
        <v>276</v>
      </c>
      <c r="D65" s="20" t="s">
        <v>277</v>
      </c>
      <c r="E65" s="20" t="s">
        <v>278</v>
      </c>
      <c r="F65" s="3" t="s">
        <v>279</v>
      </c>
      <c r="G65" s="5">
        <v>29170</v>
      </c>
      <c r="H65" s="5">
        <v>29170</v>
      </c>
      <c r="I65" s="3" t="s">
        <v>280</v>
      </c>
      <c r="J65" s="3" t="s">
        <v>281</v>
      </c>
      <c r="K65" s="4">
        <v>40855</v>
      </c>
      <c r="L65" s="4">
        <v>40831</v>
      </c>
      <c r="M65" s="4">
        <v>40922</v>
      </c>
      <c r="N65" s="1"/>
      <c r="O65" s="1"/>
    </row>
    <row r="66" spans="1:15" ht="34.5" customHeight="1">
      <c r="A66" s="3" t="s">
        <v>145</v>
      </c>
      <c r="B66" s="3" t="s">
        <v>275</v>
      </c>
      <c r="C66" s="3" t="s">
        <v>276</v>
      </c>
      <c r="D66" s="20" t="s">
        <v>282</v>
      </c>
      <c r="E66" s="20" t="s">
        <v>283</v>
      </c>
      <c r="F66" s="3" t="s">
        <v>284</v>
      </c>
      <c r="G66" s="5">
        <v>45000</v>
      </c>
      <c r="H66" s="5">
        <v>45000</v>
      </c>
      <c r="I66" s="3" t="s">
        <v>280</v>
      </c>
      <c r="J66" s="3" t="s">
        <v>281</v>
      </c>
      <c r="K66" s="4">
        <v>40865</v>
      </c>
      <c r="L66" s="4">
        <v>40831</v>
      </c>
      <c r="M66" s="4">
        <v>40922</v>
      </c>
      <c r="N66" s="1"/>
      <c r="O66" s="1"/>
    </row>
    <row r="67" spans="1:15" ht="34.5" customHeight="1">
      <c r="A67" s="3" t="s">
        <v>145</v>
      </c>
      <c r="B67" s="3" t="s">
        <v>275</v>
      </c>
      <c r="C67" s="3" t="s">
        <v>285</v>
      </c>
      <c r="D67" s="20" t="s">
        <v>286</v>
      </c>
      <c r="E67" s="20" t="s">
        <v>287</v>
      </c>
      <c r="F67" s="3" t="s">
        <v>288</v>
      </c>
      <c r="G67" s="5">
        <v>630990</v>
      </c>
      <c r="H67" s="5">
        <v>1611690</v>
      </c>
      <c r="I67" s="3" t="s">
        <v>289</v>
      </c>
      <c r="J67" s="3"/>
      <c r="K67" s="4">
        <v>40829</v>
      </c>
      <c r="L67" s="4">
        <v>40360</v>
      </c>
      <c r="M67" s="4">
        <v>41274</v>
      </c>
      <c r="N67" s="1"/>
      <c r="O67" s="1"/>
    </row>
    <row r="68" spans="1:15" ht="34.5" customHeight="1">
      <c r="A68" s="3" t="s">
        <v>145</v>
      </c>
      <c r="B68" s="3" t="s">
        <v>275</v>
      </c>
      <c r="C68" s="3" t="s">
        <v>290</v>
      </c>
      <c r="D68" s="20" t="s">
        <v>291</v>
      </c>
      <c r="E68" s="20" t="s">
        <v>292</v>
      </c>
      <c r="F68" s="3" t="s">
        <v>293</v>
      </c>
      <c r="G68" s="5">
        <v>157021</v>
      </c>
      <c r="H68" s="5">
        <v>1154188</v>
      </c>
      <c r="I68" s="3" t="s">
        <v>72</v>
      </c>
      <c r="J68" s="3"/>
      <c r="K68" s="4">
        <v>40833</v>
      </c>
      <c r="L68" s="4">
        <v>39721</v>
      </c>
      <c r="M68" s="4">
        <v>41152</v>
      </c>
      <c r="N68" s="1"/>
      <c r="O68" s="1"/>
    </row>
    <row r="69" spans="1:15" ht="34.5" customHeight="1">
      <c r="A69" s="3" t="s">
        <v>145</v>
      </c>
      <c r="B69" s="3" t="s">
        <v>275</v>
      </c>
      <c r="C69" s="3" t="s">
        <v>290</v>
      </c>
      <c r="D69" s="20" t="s">
        <v>294</v>
      </c>
      <c r="E69" s="20" t="s">
        <v>295</v>
      </c>
      <c r="F69" s="3" t="s">
        <v>296</v>
      </c>
      <c r="G69" s="5">
        <v>48974</v>
      </c>
      <c r="H69" s="5">
        <v>136343</v>
      </c>
      <c r="I69" s="3" t="s">
        <v>297</v>
      </c>
      <c r="J69" s="3" t="s">
        <v>72</v>
      </c>
      <c r="K69" s="4">
        <v>40844</v>
      </c>
      <c r="L69" s="4">
        <v>40026</v>
      </c>
      <c r="M69" s="4">
        <v>41090</v>
      </c>
      <c r="N69" s="1"/>
      <c r="O69" s="1"/>
    </row>
    <row r="70" spans="1:16" ht="34.5" customHeight="1">
      <c r="A70" s="3" t="s">
        <v>145</v>
      </c>
      <c r="B70" s="3" t="s">
        <v>275</v>
      </c>
      <c r="C70" s="3" t="s">
        <v>298</v>
      </c>
      <c r="D70" s="20" t="s">
        <v>299</v>
      </c>
      <c r="E70" s="20" t="s">
        <v>300</v>
      </c>
      <c r="F70" s="3" t="s">
        <v>301</v>
      </c>
      <c r="G70" s="5">
        <v>10797</v>
      </c>
      <c r="H70" s="5">
        <v>10797</v>
      </c>
      <c r="I70" s="3" t="s">
        <v>302</v>
      </c>
      <c r="J70" s="3" t="s">
        <v>72</v>
      </c>
      <c r="K70" s="16">
        <v>40837</v>
      </c>
      <c r="L70" s="16">
        <v>40770</v>
      </c>
      <c r="M70" s="16">
        <v>41090</v>
      </c>
      <c r="N70" s="1"/>
      <c r="O70" s="1"/>
      <c r="P70" s="10"/>
    </row>
    <row r="71" spans="1:15" ht="34.5" customHeight="1">
      <c r="A71" s="3" t="s">
        <v>145</v>
      </c>
      <c r="B71" s="3" t="s">
        <v>275</v>
      </c>
      <c r="C71" s="3" t="s">
        <v>303</v>
      </c>
      <c r="D71" s="20" t="s">
        <v>304</v>
      </c>
      <c r="E71" s="20" t="s">
        <v>305</v>
      </c>
      <c r="F71" s="3" t="s">
        <v>306</v>
      </c>
      <c r="G71" s="5">
        <v>39080</v>
      </c>
      <c r="H71" s="5">
        <v>39080</v>
      </c>
      <c r="I71" s="3" t="s">
        <v>307</v>
      </c>
      <c r="J71" s="3"/>
      <c r="K71" s="4">
        <v>40827</v>
      </c>
      <c r="L71" s="4">
        <v>40777</v>
      </c>
      <c r="M71" s="4">
        <v>41507</v>
      </c>
      <c r="N71" s="1"/>
      <c r="O71" s="1"/>
    </row>
    <row r="72" spans="1:15" ht="34.5" customHeight="1">
      <c r="A72" s="3" t="s">
        <v>145</v>
      </c>
      <c r="B72" s="3" t="s">
        <v>275</v>
      </c>
      <c r="C72" s="3" t="s">
        <v>308</v>
      </c>
      <c r="D72" s="20" t="s">
        <v>309</v>
      </c>
      <c r="E72" s="20" t="s">
        <v>310</v>
      </c>
      <c r="F72" s="3" t="s">
        <v>311</v>
      </c>
      <c r="G72" s="5">
        <v>1000</v>
      </c>
      <c r="H72" s="5">
        <v>1000</v>
      </c>
      <c r="I72" s="3" t="s">
        <v>312</v>
      </c>
      <c r="J72" s="3"/>
      <c r="K72" s="4">
        <v>40890</v>
      </c>
      <c r="L72" s="4">
        <v>40878</v>
      </c>
      <c r="M72" s="4">
        <v>41243</v>
      </c>
      <c r="N72" s="1"/>
      <c r="O72" s="1"/>
    </row>
    <row r="73" spans="1:15" ht="34.5" customHeight="1">
      <c r="A73" s="3" t="s">
        <v>145</v>
      </c>
      <c r="B73" s="3" t="s">
        <v>275</v>
      </c>
      <c r="C73" s="3" t="s">
        <v>308</v>
      </c>
      <c r="D73" s="20" t="s">
        <v>313</v>
      </c>
      <c r="E73" s="20" t="s">
        <v>314</v>
      </c>
      <c r="F73" s="3" t="s">
        <v>315</v>
      </c>
      <c r="G73" s="5">
        <v>3500</v>
      </c>
      <c r="H73" s="5">
        <v>48400</v>
      </c>
      <c r="I73" s="3" t="s">
        <v>316</v>
      </c>
      <c r="J73" s="3" t="s">
        <v>317</v>
      </c>
      <c r="K73" s="4">
        <v>40892</v>
      </c>
      <c r="L73" s="4">
        <v>40290</v>
      </c>
      <c r="M73" s="4">
        <v>41029</v>
      </c>
      <c r="N73" s="1"/>
      <c r="O73" s="1"/>
    </row>
    <row r="74" spans="1:15" ht="34.5" customHeight="1">
      <c r="A74" s="3" t="s">
        <v>145</v>
      </c>
      <c r="B74" s="3" t="s">
        <v>275</v>
      </c>
      <c r="C74" s="3" t="s">
        <v>318</v>
      </c>
      <c r="D74" s="20" t="s">
        <v>319</v>
      </c>
      <c r="E74" s="20" t="s">
        <v>320</v>
      </c>
      <c r="F74" s="3" t="s">
        <v>321</v>
      </c>
      <c r="G74" s="5">
        <v>24802</v>
      </c>
      <c r="H74" s="5">
        <v>24802</v>
      </c>
      <c r="I74" s="3" t="s">
        <v>322</v>
      </c>
      <c r="J74" s="3"/>
      <c r="K74" s="4">
        <v>40822</v>
      </c>
      <c r="L74" s="4">
        <v>40777</v>
      </c>
      <c r="M74" s="4">
        <v>40969</v>
      </c>
      <c r="N74" s="7">
        <f>SUM(G65:G74)</f>
        <v>990334</v>
      </c>
      <c r="O74" s="1"/>
    </row>
    <row r="75" spans="1:15" ht="34.5" customHeight="1">
      <c r="A75" s="3" t="s">
        <v>145</v>
      </c>
      <c r="B75" s="3" t="s">
        <v>323</v>
      </c>
      <c r="C75" s="3" t="s">
        <v>324</v>
      </c>
      <c r="D75" s="20" t="s">
        <v>325</v>
      </c>
      <c r="E75" s="20" t="s">
        <v>326</v>
      </c>
      <c r="F75" s="3" t="s">
        <v>327</v>
      </c>
      <c r="G75" s="5">
        <v>35000</v>
      </c>
      <c r="H75" s="5">
        <v>35000</v>
      </c>
      <c r="I75" s="3" t="s">
        <v>328</v>
      </c>
      <c r="J75" s="3"/>
      <c r="K75" s="4">
        <v>40891</v>
      </c>
      <c r="L75" s="4">
        <v>40878</v>
      </c>
      <c r="M75" s="4">
        <v>41274</v>
      </c>
      <c r="N75" s="7"/>
      <c r="O75" s="1"/>
    </row>
    <row r="76" spans="1:15" ht="34.5" customHeight="1">
      <c r="A76" s="3" t="s">
        <v>145</v>
      </c>
      <c r="B76" s="3" t="s">
        <v>323</v>
      </c>
      <c r="C76" s="3" t="s">
        <v>329</v>
      </c>
      <c r="D76" s="20" t="s">
        <v>330</v>
      </c>
      <c r="E76" s="20" t="s">
        <v>331</v>
      </c>
      <c r="F76" s="3" t="s">
        <v>332</v>
      </c>
      <c r="G76" s="5">
        <v>75000</v>
      </c>
      <c r="H76" s="5">
        <v>75000</v>
      </c>
      <c r="I76" s="3" t="s">
        <v>333</v>
      </c>
      <c r="J76" s="3"/>
      <c r="K76" s="4">
        <v>40883</v>
      </c>
      <c r="L76" s="4">
        <v>40817</v>
      </c>
      <c r="M76" s="4">
        <v>41060</v>
      </c>
      <c r="N76" s="7">
        <f>SUM(G75:G76)</f>
        <v>110000</v>
      </c>
      <c r="O76" s="1"/>
    </row>
    <row r="77" spans="1:15" ht="34.5" customHeight="1">
      <c r="A77" s="3" t="s">
        <v>145</v>
      </c>
      <c r="B77" s="3" t="s">
        <v>334</v>
      </c>
      <c r="C77" s="3" t="s">
        <v>335</v>
      </c>
      <c r="D77" s="20" t="s">
        <v>336</v>
      </c>
      <c r="E77" s="20" t="s">
        <v>337</v>
      </c>
      <c r="F77" s="3" t="s">
        <v>338</v>
      </c>
      <c r="G77" s="5">
        <v>79566</v>
      </c>
      <c r="H77" s="5">
        <v>163251</v>
      </c>
      <c r="I77" s="3" t="s">
        <v>339</v>
      </c>
      <c r="J77" s="3"/>
      <c r="K77" s="4">
        <v>40842</v>
      </c>
      <c r="L77" s="4">
        <v>40422</v>
      </c>
      <c r="M77" s="4">
        <v>41152</v>
      </c>
      <c r="N77" s="1"/>
      <c r="O77" s="1"/>
    </row>
    <row r="78" spans="1:15" ht="34.5" customHeight="1">
      <c r="A78" s="3" t="s">
        <v>145</v>
      </c>
      <c r="B78" s="3" t="s">
        <v>334</v>
      </c>
      <c r="C78" s="3" t="s">
        <v>335</v>
      </c>
      <c r="D78" s="20"/>
      <c r="E78" s="20" t="s">
        <v>340</v>
      </c>
      <c r="F78" s="3" t="s">
        <v>341</v>
      </c>
      <c r="G78" s="5">
        <v>219330</v>
      </c>
      <c r="H78" s="5">
        <v>219330</v>
      </c>
      <c r="I78" s="3" t="s">
        <v>68</v>
      </c>
      <c r="J78" s="3"/>
      <c r="K78" s="4">
        <v>40842</v>
      </c>
      <c r="L78" s="4">
        <v>40422</v>
      </c>
      <c r="M78" s="4">
        <v>41152</v>
      </c>
      <c r="N78" s="1"/>
      <c r="O78" s="1"/>
    </row>
    <row r="79" spans="1:15" ht="34.5" customHeight="1">
      <c r="A79" s="3" t="s">
        <v>145</v>
      </c>
      <c r="B79" s="3" t="s">
        <v>334</v>
      </c>
      <c r="C79" s="3" t="s">
        <v>342</v>
      </c>
      <c r="D79" s="20" t="s">
        <v>343</v>
      </c>
      <c r="E79" s="20" t="s">
        <v>344</v>
      </c>
      <c r="F79" s="3" t="s">
        <v>345</v>
      </c>
      <c r="G79" s="5">
        <v>6885</v>
      </c>
      <c r="H79" s="5">
        <v>6885</v>
      </c>
      <c r="I79" s="3" t="s">
        <v>346</v>
      </c>
      <c r="J79" s="3"/>
      <c r="K79" s="4">
        <v>40897</v>
      </c>
      <c r="L79" s="4">
        <v>40831</v>
      </c>
      <c r="M79" s="4">
        <v>41455</v>
      </c>
      <c r="N79" s="1"/>
      <c r="O79" s="1"/>
    </row>
    <row r="80" spans="1:15" ht="34.5" customHeight="1">
      <c r="A80" s="3" t="s">
        <v>145</v>
      </c>
      <c r="B80" s="3" t="s">
        <v>334</v>
      </c>
      <c r="C80" s="3" t="s">
        <v>347</v>
      </c>
      <c r="D80" s="20" t="s">
        <v>348</v>
      </c>
      <c r="E80" s="20" t="s">
        <v>349</v>
      </c>
      <c r="F80" s="3" t="s">
        <v>350</v>
      </c>
      <c r="G80" s="5">
        <v>17996</v>
      </c>
      <c r="H80" s="5">
        <v>17996</v>
      </c>
      <c r="I80" s="3" t="s">
        <v>351</v>
      </c>
      <c r="J80" s="3" t="s">
        <v>352</v>
      </c>
      <c r="K80" s="4">
        <v>40877</v>
      </c>
      <c r="L80" s="4">
        <v>40725</v>
      </c>
      <c r="M80" s="4">
        <v>40877</v>
      </c>
      <c r="N80" s="7">
        <f>SUM(G77:G80)</f>
        <v>323777</v>
      </c>
      <c r="O80" s="7">
        <f>N80+N76+N74+N64+N63+N62+N53+N52+N46+N38+N37</f>
        <v>6774536</v>
      </c>
    </row>
    <row r="81" spans="1:15" ht="34.5" customHeight="1">
      <c r="A81" s="3" t="s">
        <v>353</v>
      </c>
      <c r="B81" s="10" t="s">
        <v>354</v>
      </c>
      <c r="C81" s="3" t="s">
        <v>355</v>
      </c>
      <c r="D81" s="20" t="s">
        <v>356</v>
      </c>
      <c r="E81" s="20" t="s">
        <v>357</v>
      </c>
      <c r="F81" s="3" t="s">
        <v>358</v>
      </c>
      <c r="G81" s="5">
        <v>30000</v>
      </c>
      <c r="H81" s="5">
        <v>30000</v>
      </c>
      <c r="I81" s="3" t="s">
        <v>359</v>
      </c>
      <c r="J81" s="3"/>
      <c r="K81" s="4">
        <v>40891</v>
      </c>
      <c r="L81" s="4">
        <v>40854</v>
      </c>
      <c r="M81" s="4">
        <v>40939</v>
      </c>
      <c r="N81" s="1"/>
      <c r="O81" s="1"/>
    </row>
    <row r="82" spans="1:15" ht="34.5" customHeight="1">
      <c r="A82" s="3" t="s">
        <v>353</v>
      </c>
      <c r="B82" s="3" t="s">
        <v>354</v>
      </c>
      <c r="C82" s="3" t="s">
        <v>360</v>
      </c>
      <c r="D82" s="20" t="s">
        <v>361</v>
      </c>
      <c r="E82" s="20" t="s">
        <v>362</v>
      </c>
      <c r="F82" s="3" t="s">
        <v>363</v>
      </c>
      <c r="G82" s="5">
        <v>37650</v>
      </c>
      <c r="H82" s="5">
        <v>37650</v>
      </c>
      <c r="I82" s="3" t="s">
        <v>364</v>
      </c>
      <c r="J82" s="3" t="s">
        <v>78</v>
      </c>
      <c r="K82" s="4">
        <v>40842</v>
      </c>
      <c r="L82" s="4">
        <v>40725</v>
      </c>
      <c r="M82" s="4">
        <v>41090</v>
      </c>
      <c r="N82" s="1"/>
      <c r="O82" s="1"/>
    </row>
    <row r="83" spans="1:15" ht="34.5" customHeight="1">
      <c r="A83" s="3" t="s">
        <v>353</v>
      </c>
      <c r="B83" s="3" t="s">
        <v>354</v>
      </c>
      <c r="C83" s="3" t="s">
        <v>365</v>
      </c>
      <c r="D83" s="20" t="s">
        <v>366</v>
      </c>
      <c r="E83" s="20" t="s">
        <v>367</v>
      </c>
      <c r="F83" s="3" t="s">
        <v>368</v>
      </c>
      <c r="G83" s="5">
        <v>48000</v>
      </c>
      <c r="H83" s="5">
        <v>48000</v>
      </c>
      <c r="I83" s="3" t="s">
        <v>369</v>
      </c>
      <c r="J83" s="3"/>
      <c r="K83" s="16">
        <v>40877</v>
      </c>
      <c r="L83" s="16">
        <v>40909</v>
      </c>
      <c r="M83" s="16">
        <v>41274</v>
      </c>
      <c r="N83" s="7">
        <f>SUM(G81:G83)</f>
        <v>115650</v>
      </c>
      <c r="O83" s="1"/>
    </row>
    <row r="84" spans="1:15" ht="34.5" customHeight="1">
      <c r="A84" s="3" t="s">
        <v>353</v>
      </c>
      <c r="B84" s="3" t="s">
        <v>370</v>
      </c>
      <c r="C84" s="3" t="s">
        <v>371</v>
      </c>
      <c r="D84" s="20" t="s">
        <v>372</v>
      </c>
      <c r="E84" s="20" t="s">
        <v>373</v>
      </c>
      <c r="F84" s="3" t="s">
        <v>374</v>
      </c>
      <c r="G84" s="5">
        <v>77857</v>
      </c>
      <c r="H84" s="5">
        <v>204226</v>
      </c>
      <c r="I84" s="3" t="s">
        <v>375</v>
      </c>
      <c r="J84" s="3" t="s">
        <v>72</v>
      </c>
      <c r="K84" s="4">
        <v>40829</v>
      </c>
      <c r="L84" s="4">
        <v>40210</v>
      </c>
      <c r="M84" s="4">
        <v>41121</v>
      </c>
      <c r="N84" s="1"/>
      <c r="O84" s="1"/>
    </row>
    <row r="85" spans="1:15" ht="34.5" customHeight="1">
      <c r="A85" s="3" t="s">
        <v>353</v>
      </c>
      <c r="B85" s="3" t="s">
        <v>370</v>
      </c>
      <c r="C85" s="3" t="s">
        <v>376</v>
      </c>
      <c r="D85" s="20"/>
      <c r="E85" s="20" t="s">
        <v>377</v>
      </c>
      <c r="F85" s="3" t="s">
        <v>378</v>
      </c>
      <c r="G85" s="5">
        <v>20000</v>
      </c>
      <c r="H85" s="5">
        <v>20000</v>
      </c>
      <c r="I85" s="3" t="s">
        <v>77</v>
      </c>
      <c r="J85" s="3"/>
      <c r="K85" s="4">
        <v>40862</v>
      </c>
      <c r="L85" s="4">
        <v>40210</v>
      </c>
      <c r="M85" s="4">
        <v>41152</v>
      </c>
      <c r="N85" s="1"/>
      <c r="O85" s="1"/>
    </row>
    <row r="86" spans="1:15" ht="34.5" customHeight="1">
      <c r="A86" s="3" t="s">
        <v>353</v>
      </c>
      <c r="B86" s="10" t="s">
        <v>370</v>
      </c>
      <c r="C86" s="3" t="s">
        <v>379</v>
      </c>
      <c r="D86" s="20" t="s">
        <v>380</v>
      </c>
      <c r="E86" s="20" t="s">
        <v>381</v>
      </c>
      <c r="F86" s="3" t="s">
        <v>382</v>
      </c>
      <c r="G86" s="5">
        <v>497955</v>
      </c>
      <c r="H86" s="5">
        <v>497955</v>
      </c>
      <c r="I86" s="3" t="s">
        <v>383</v>
      </c>
      <c r="J86" s="3"/>
      <c r="K86" s="4">
        <v>40835</v>
      </c>
      <c r="L86" s="4">
        <v>40742</v>
      </c>
      <c r="M86" s="4">
        <v>41107</v>
      </c>
      <c r="N86" s="7">
        <f>SUM(G84:G86)</f>
        <v>595812</v>
      </c>
      <c r="O86" s="1"/>
    </row>
    <row r="87" spans="1:15" ht="34.5" customHeight="1">
      <c r="A87" s="3" t="s">
        <v>353</v>
      </c>
      <c r="B87" s="10" t="s">
        <v>384</v>
      </c>
      <c r="C87" s="3" t="s">
        <v>385</v>
      </c>
      <c r="D87" s="20" t="s">
        <v>386</v>
      </c>
      <c r="E87" s="20" t="s">
        <v>387</v>
      </c>
      <c r="F87" s="3" t="s">
        <v>388</v>
      </c>
      <c r="G87" s="5">
        <v>3600</v>
      </c>
      <c r="H87" s="5">
        <v>35500</v>
      </c>
      <c r="I87" s="3" t="s">
        <v>389</v>
      </c>
      <c r="J87" s="3" t="s">
        <v>390</v>
      </c>
      <c r="K87" s="4">
        <v>40843</v>
      </c>
      <c r="L87" s="4">
        <v>39946</v>
      </c>
      <c r="M87" s="4">
        <v>40999</v>
      </c>
      <c r="N87" s="7">
        <f>SUM(G87)</f>
        <v>3600</v>
      </c>
      <c r="O87" s="1"/>
    </row>
    <row r="88" spans="1:15" ht="34.5" customHeight="1">
      <c r="A88" s="3" t="s">
        <v>353</v>
      </c>
      <c r="B88" s="3" t="s">
        <v>391</v>
      </c>
      <c r="C88" s="3" t="s">
        <v>392</v>
      </c>
      <c r="D88" s="20" t="s">
        <v>393</v>
      </c>
      <c r="E88" s="20" t="s">
        <v>394</v>
      </c>
      <c r="F88" s="3" t="s">
        <v>395</v>
      </c>
      <c r="G88" s="5">
        <v>205460</v>
      </c>
      <c r="H88" s="5">
        <v>911460</v>
      </c>
      <c r="I88" s="3" t="s">
        <v>396</v>
      </c>
      <c r="J88" s="3"/>
      <c r="K88" s="4">
        <v>40893</v>
      </c>
      <c r="L88" s="4">
        <v>40420</v>
      </c>
      <c r="M88" s="4">
        <v>41075</v>
      </c>
      <c r="N88" s="7">
        <f>SUM(G88)</f>
        <v>205460</v>
      </c>
      <c r="O88" s="1"/>
    </row>
    <row r="89" spans="1:15" ht="34.5" customHeight="1">
      <c r="A89" s="3" t="s">
        <v>353</v>
      </c>
      <c r="B89" s="3" t="s">
        <v>397</v>
      </c>
      <c r="C89" s="3" t="s">
        <v>398</v>
      </c>
      <c r="D89" s="20" t="s">
        <v>399</v>
      </c>
      <c r="E89" s="20" t="s">
        <v>400</v>
      </c>
      <c r="F89" s="3" t="s">
        <v>401</v>
      </c>
      <c r="G89" s="5">
        <v>238928</v>
      </c>
      <c r="H89" s="5">
        <v>1855483</v>
      </c>
      <c r="I89" s="3" t="s">
        <v>402</v>
      </c>
      <c r="J89" s="3"/>
      <c r="K89" s="4">
        <v>40829</v>
      </c>
      <c r="L89" s="4">
        <v>38626</v>
      </c>
      <c r="M89" s="4">
        <v>41274</v>
      </c>
      <c r="N89" s="1"/>
      <c r="O89" s="1"/>
    </row>
    <row r="90" spans="1:15" ht="34.5" customHeight="1">
      <c r="A90" s="3" t="s">
        <v>353</v>
      </c>
      <c r="B90" s="3" t="s">
        <v>397</v>
      </c>
      <c r="C90" s="3" t="s">
        <v>398</v>
      </c>
      <c r="D90" s="20" t="s">
        <v>403</v>
      </c>
      <c r="E90" s="20" t="s">
        <v>404</v>
      </c>
      <c r="F90" s="3" t="s">
        <v>405</v>
      </c>
      <c r="G90" s="5">
        <v>93000</v>
      </c>
      <c r="H90" s="5">
        <v>93000</v>
      </c>
      <c r="I90" s="3" t="s">
        <v>406</v>
      </c>
      <c r="J90" s="3" t="s">
        <v>72</v>
      </c>
      <c r="K90" s="4">
        <v>40854</v>
      </c>
      <c r="L90" s="4">
        <v>40817</v>
      </c>
      <c r="M90" s="4">
        <v>40908</v>
      </c>
      <c r="N90" s="1"/>
      <c r="O90" s="1"/>
    </row>
    <row r="91" spans="1:15" ht="34.5" customHeight="1">
      <c r="A91" s="3" t="s">
        <v>353</v>
      </c>
      <c r="B91" s="3" t="s">
        <v>397</v>
      </c>
      <c r="C91" s="3" t="s">
        <v>398</v>
      </c>
      <c r="D91" s="20"/>
      <c r="E91" s="20" t="s">
        <v>407</v>
      </c>
      <c r="F91" s="3" t="s">
        <v>408</v>
      </c>
      <c r="G91" s="5">
        <v>150</v>
      </c>
      <c r="H91" s="5">
        <v>150</v>
      </c>
      <c r="I91" s="3" t="s">
        <v>402</v>
      </c>
      <c r="J91" s="3"/>
      <c r="K91" s="4">
        <v>40891</v>
      </c>
      <c r="L91" s="4">
        <v>40554</v>
      </c>
      <c r="M91" s="4">
        <v>41264</v>
      </c>
      <c r="N91" s="1"/>
      <c r="O91" s="1"/>
    </row>
    <row r="92" spans="1:15" ht="34.5" customHeight="1">
      <c r="A92" s="3" t="s">
        <v>353</v>
      </c>
      <c r="B92" s="3" t="s">
        <v>397</v>
      </c>
      <c r="C92" s="3" t="s">
        <v>409</v>
      </c>
      <c r="D92" s="20" t="s">
        <v>410</v>
      </c>
      <c r="E92" s="20" t="s">
        <v>411</v>
      </c>
      <c r="F92" s="3" t="s">
        <v>412</v>
      </c>
      <c r="G92" s="5">
        <v>89233</v>
      </c>
      <c r="H92" s="5">
        <v>89233</v>
      </c>
      <c r="I92" s="3" t="s">
        <v>413</v>
      </c>
      <c r="J92" s="3" t="s">
        <v>72</v>
      </c>
      <c r="K92" s="4">
        <v>40854</v>
      </c>
      <c r="L92" s="4">
        <v>40737</v>
      </c>
      <c r="M92" s="4">
        <v>41090</v>
      </c>
      <c r="N92" s="7">
        <f>SUM(G89:G92)</f>
        <v>421311</v>
      </c>
      <c r="O92" s="1"/>
    </row>
    <row r="93" spans="1:15" ht="34.5" customHeight="1">
      <c r="A93" s="3" t="s">
        <v>353</v>
      </c>
      <c r="B93" s="3" t="s">
        <v>414</v>
      </c>
      <c r="C93" s="3" t="s">
        <v>415</v>
      </c>
      <c r="D93" s="20" t="s">
        <v>416</v>
      </c>
      <c r="E93" s="20" t="s">
        <v>417</v>
      </c>
      <c r="F93" s="3" t="s">
        <v>418</v>
      </c>
      <c r="G93" s="5">
        <v>70000</v>
      </c>
      <c r="H93" s="5">
        <v>2194340</v>
      </c>
      <c r="I93" s="3" t="s">
        <v>390</v>
      </c>
      <c r="J93" s="3"/>
      <c r="K93" s="4">
        <v>40893</v>
      </c>
      <c r="L93" s="4">
        <v>40011</v>
      </c>
      <c r="M93" s="4">
        <v>41106</v>
      </c>
      <c r="N93" s="7">
        <f>SUM(G93)</f>
        <v>70000</v>
      </c>
      <c r="O93" s="1"/>
    </row>
    <row r="94" spans="1:15" ht="34.5" customHeight="1">
      <c r="A94" s="3" t="s">
        <v>353</v>
      </c>
      <c r="B94" s="3" t="s">
        <v>419</v>
      </c>
      <c r="C94" s="3" t="s">
        <v>420</v>
      </c>
      <c r="D94" s="20" t="s">
        <v>421</v>
      </c>
      <c r="E94" s="20" t="s">
        <v>422</v>
      </c>
      <c r="F94" s="3" t="s">
        <v>423</v>
      </c>
      <c r="G94" s="5">
        <v>383850</v>
      </c>
      <c r="H94" s="5">
        <v>6723583</v>
      </c>
      <c r="I94" s="3" t="s">
        <v>396</v>
      </c>
      <c r="J94" s="3"/>
      <c r="K94" s="4">
        <v>40893</v>
      </c>
      <c r="L94" s="4">
        <v>39417</v>
      </c>
      <c r="M94" s="4">
        <v>41239</v>
      </c>
      <c r="N94" s="1"/>
      <c r="O94" s="1"/>
    </row>
    <row r="95" spans="1:15" ht="34.5" customHeight="1">
      <c r="A95" s="3" t="s">
        <v>353</v>
      </c>
      <c r="B95" s="3" t="s">
        <v>419</v>
      </c>
      <c r="C95" s="3" t="s">
        <v>424</v>
      </c>
      <c r="D95" s="20" t="s">
        <v>425</v>
      </c>
      <c r="E95" s="20" t="s">
        <v>426</v>
      </c>
      <c r="F95" s="3" t="s">
        <v>427</v>
      </c>
      <c r="G95" s="5">
        <v>178625</v>
      </c>
      <c r="H95" s="5">
        <v>178625</v>
      </c>
      <c r="I95" s="3" t="s">
        <v>428</v>
      </c>
      <c r="J95" s="3" t="s">
        <v>429</v>
      </c>
      <c r="K95" s="4">
        <v>40828</v>
      </c>
      <c r="L95" s="4">
        <v>40788</v>
      </c>
      <c r="M95" s="4">
        <v>41152</v>
      </c>
      <c r="N95" s="1"/>
      <c r="O95" s="1"/>
    </row>
    <row r="96" spans="1:15" ht="34.5" customHeight="1">
      <c r="A96" s="3" t="s">
        <v>353</v>
      </c>
      <c r="B96" s="3" t="s">
        <v>419</v>
      </c>
      <c r="C96" s="3" t="s">
        <v>424</v>
      </c>
      <c r="D96" s="20"/>
      <c r="E96" s="20" t="s">
        <v>430</v>
      </c>
      <c r="F96" s="3" t="s">
        <v>427</v>
      </c>
      <c r="G96" s="5">
        <v>6375</v>
      </c>
      <c r="H96" s="5">
        <v>6375</v>
      </c>
      <c r="I96" s="3" t="s">
        <v>428</v>
      </c>
      <c r="J96" s="3"/>
      <c r="K96" s="4">
        <v>40828</v>
      </c>
      <c r="L96" s="4">
        <v>40788</v>
      </c>
      <c r="M96" s="4">
        <v>41152</v>
      </c>
      <c r="N96" s="1"/>
      <c r="O96" s="1"/>
    </row>
    <row r="97" spans="1:15" ht="34.5" customHeight="1">
      <c r="A97" s="3" t="s">
        <v>353</v>
      </c>
      <c r="B97" s="3" t="s">
        <v>419</v>
      </c>
      <c r="C97" s="3" t="s">
        <v>431</v>
      </c>
      <c r="D97" s="20" t="s">
        <v>432</v>
      </c>
      <c r="E97" s="20" t="s">
        <v>433</v>
      </c>
      <c r="F97" s="3" t="s">
        <v>434</v>
      </c>
      <c r="G97" s="5">
        <v>25000</v>
      </c>
      <c r="H97" s="5">
        <v>1801848</v>
      </c>
      <c r="I97" s="3" t="s">
        <v>390</v>
      </c>
      <c r="J97" s="3"/>
      <c r="K97" s="4">
        <v>40893</v>
      </c>
      <c r="L97" s="4">
        <v>39100</v>
      </c>
      <c r="M97" s="4">
        <v>40925</v>
      </c>
      <c r="N97" s="7">
        <f>SUM(G94:G97)</f>
        <v>593850</v>
      </c>
      <c r="O97" s="1"/>
    </row>
    <row r="98" spans="1:15" ht="34.5" customHeight="1">
      <c r="A98" s="3" t="s">
        <v>353</v>
      </c>
      <c r="B98" s="3" t="s">
        <v>435</v>
      </c>
      <c r="C98" s="3" t="s">
        <v>436</v>
      </c>
      <c r="D98" s="20" t="s">
        <v>437</v>
      </c>
      <c r="E98" s="20" t="s">
        <v>438</v>
      </c>
      <c r="F98" s="3" t="s">
        <v>439</v>
      </c>
      <c r="G98" s="5">
        <v>9835</v>
      </c>
      <c r="H98" s="5">
        <v>9835</v>
      </c>
      <c r="I98" s="3" t="s">
        <v>440</v>
      </c>
      <c r="J98" s="3"/>
      <c r="K98" s="4">
        <v>40862</v>
      </c>
      <c r="L98" s="4">
        <v>40844</v>
      </c>
      <c r="M98" s="4">
        <v>41182</v>
      </c>
      <c r="N98" s="7">
        <f>SUM(G98)</f>
        <v>9835</v>
      </c>
      <c r="O98" s="1"/>
    </row>
    <row r="99" spans="1:16" ht="34.5" customHeight="1">
      <c r="A99" s="3" t="s">
        <v>353</v>
      </c>
      <c r="B99" s="3" t="s">
        <v>441</v>
      </c>
      <c r="C99" s="3" t="s">
        <v>442</v>
      </c>
      <c r="D99" s="20">
        <v>111573</v>
      </c>
      <c r="E99" s="20">
        <v>202308</v>
      </c>
      <c r="F99" s="3" t="s">
        <v>775</v>
      </c>
      <c r="G99" s="5">
        <v>647841</v>
      </c>
      <c r="H99" s="5">
        <v>1473380</v>
      </c>
      <c r="I99" s="3" t="s">
        <v>446</v>
      </c>
      <c r="J99" s="3"/>
      <c r="K99" s="16">
        <v>40892</v>
      </c>
      <c r="L99" s="16">
        <v>40786</v>
      </c>
      <c r="M99" s="16">
        <v>41516</v>
      </c>
      <c r="N99" s="1"/>
      <c r="O99" s="1"/>
      <c r="P99" s="10"/>
    </row>
    <row r="100" spans="1:16" ht="34.5" customHeight="1">
      <c r="A100" s="3" t="s">
        <v>353</v>
      </c>
      <c r="B100" s="3" t="s">
        <v>441</v>
      </c>
      <c r="C100" s="3" t="s">
        <v>442</v>
      </c>
      <c r="D100" s="20" t="s">
        <v>443</v>
      </c>
      <c r="E100" s="20" t="s">
        <v>444</v>
      </c>
      <c r="F100" s="3" t="s">
        <v>445</v>
      </c>
      <c r="G100" s="5">
        <v>222109</v>
      </c>
      <c r="H100" s="5">
        <v>437749</v>
      </c>
      <c r="I100" s="3" t="s">
        <v>446</v>
      </c>
      <c r="J100" s="3"/>
      <c r="K100" s="16">
        <v>40843</v>
      </c>
      <c r="L100" s="16">
        <v>40786</v>
      </c>
      <c r="M100" s="16">
        <v>41516</v>
      </c>
      <c r="N100" s="1"/>
      <c r="O100" s="1"/>
      <c r="P100" s="10"/>
    </row>
    <row r="101" spans="1:15" ht="34.5" customHeight="1">
      <c r="A101" s="3" t="s">
        <v>353</v>
      </c>
      <c r="B101" s="3" t="s">
        <v>441</v>
      </c>
      <c r="C101" s="3" t="s">
        <v>447</v>
      </c>
      <c r="D101" s="20" t="s">
        <v>448</v>
      </c>
      <c r="E101" s="20" t="s">
        <v>449</v>
      </c>
      <c r="F101" s="3" t="s">
        <v>450</v>
      </c>
      <c r="G101" s="5">
        <v>185856</v>
      </c>
      <c r="H101" s="5">
        <v>529298</v>
      </c>
      <c r="I101" s="3" t="s">
        <v>451</v>
      </c>
      <c r="J101" s="3"/>
      <c r="K101" s="4">
        <v>40829</v>
      </c>
      <c r="L101" s="4">
        <v>39979</v>
      </c>
      <c r="M101" s="4">
        <v>41074</v>
      </c>
      <c r="N101" s="1"/>
      <c r="O101" s="1"/>
    </row>
    <row r="102" spans="1:15" ht="34.5" customHeight="1">
      <c r="A102" s="3" t="s">
        <v>353</v>
      </c>
      <c r="B102" s="3" t="s">
        <v>441</v>
      </c>
      <c r="C102" s="3" t="s">
        <v>424</v>
      </c>
      <c r="D102" s="20" t="s">
        <v>455</v>
      </c>
      <c r="E102" s="20" t="s">
        <v>456</v>
      </c>
      <c r="F102" s="3" t="s">
        <v>457</v>
      </c>
      <c r="G102" s="5">
        <v>32925</v>
      </c>
      <c r="H102" s="5">
        <v>69962</v>
      </c>
      <c r="I102" s="3" t="s">
        <v>458</v>
      </c>
      <c r="J102" s="3"/>
      <c r="K102" s="4">
        <v>40908</v>
      </c>
      <c r="L102" s="4">
        <v>40353</v>
      </c>
      <c r="M102" s="4">
        <v>40908</v>
      </c>
      <c r="N102" s="1"/>
      <c r="O102" s="1"/>
    </row>
    <row r="103" spans="1:15" ht="34.5" customHeight="1">
      <c r="A103" s="3" t="s">
        <v>353</v>
      </c>
      <c r="B103" s="3" t="s">
        <v>441</v>
      </c>
      <c r="C103" s="3" t="s">
        <v>459</v>
      </c>
      <c r="D103" s="20" t="s">
        <v>460</v>
      </c>
      <c r="E103" s="20" t="s">
        <v>461</v>
      </c>
      <c r="F103" s="3" t="s">
        <v>462</v>
      </c>
      <c r="G103" s="5">
        <v>51777</v>
      </c>
      <c r="H103" s="5">
        <v>106759</v>
      </c>
      <c r="I103" s="3" t="s">
        <v>429</v>
      </c>
      <c r="J103" s="3"/>
      <c r="K103" s="4">
        <v>40843</v>
      </c>
      <c r="L103" s="4">
        <v>40444</v>
      </c>
      <c r="M103" s="4">
        <v>41174</v>
      </c>
      <c r="N103" s="1"/>
      <c r="O103" s="1"/>
    </row>
    <row r="104" spans="1:15" ht="34.5" customHeight="1">
      <c r="A104" s="3" t="s">
        <v>353</v>
      </c>
      <c r="B104" s="3" t="s">
        <v>441</v>
      </c>
      <c r="C104" s="3" t="s">
        <v>784</v>
      </c>
      <c r="D104" s="20">
        <v>112332</v>
      </c>
      <c r="E104" s="20">
        <v>202521</v>
      </c>
      <c r="F104" s="3" t="s">
        <v>785</v>
      </c>
      <c r="G104" s="5">
        <v>8000</v>
      </c>
      <c r="H104" s="5">
        <v>8000</v>
      </c>
      <c r="I104" s="3" t="s">
        <v>786</v>
      </c>
      <c r="J104" s="3"/>
      <c r="K104" s="4">
        <v>40868</v>
      </c>
      <c r="L104" s="4">
        <v>40444</v>
      </c>
      <c r="M104" s="4">
        <v>41174</v>
      </c>
      <c r="N104" s="1"/>
      <c r="O104" s="1"/>
    </row>
    <row r="105" spans="1:15" ht="34.5" customHeight="1">
      <c r="A105" s="3" t="s">
        <v>353</v>
      </c>
      <c r="B105" s="3" t="s">
        <v>441</v>
      </c>
      <c r="C105" s="3" t="s">
        <v>463</v>
      </c>
      <c r="D105" s="20"/>
      <c r="E105" s="20" t="s">
        <v>464</v>
      </c>
      <c r="F105" s="3" t="s">
        <v>465</v>
      </c>
      <c r="G105" s="5">
        <v>53975</v>
      </c>
      <c r="H105" s="5">
        <v>53975</v>
      </c>
      <c r="I105" s="3" t="s">
        <v>466</v>
      </c>
      <c r="J105" s="3"/>
      <c r="K105" s="4">
        <v>40837</v>
      </c>
      <c r="L105" s="4">
        <v>40805</v>
      </c>
      <c r="M105" s="4">
        <v>41531</v>
      </c>
      <c r="N105" s="7">
        <f>SUM(G99:G105)</f>
        <v>1202483</v>
      </c>
      <c r="O105" s="7"/>
    </row>
    <row r="106" spans="1:15" ht="34.5" customHeight="1">
      <c r="A106" s="3" t="s">
        <v>353</v>
      </c>
      <c r="B106" s="3" t="s">
        <v>467</v>
      </c>
      <c r="C106" s="3" t="s">
        <v>468</v>
      </c>
      <c r="D106" s="20" t="s">
        <v>469</v>
      </c>
      <c r="E106" s="20" t="s">
        <v>470</v>
      </c>
      <c r="F106" s="3" t="s">
        <v>471</v>
      </c>
      <c r="G106" s="5">
        <v>174806</v>
      </c>
      <c r="H106" s="5">
        <v>174806</v>
      </c>
      <c r="I106" s="3" t="s">
        <v>472</v>
      </c>
      <c r="J106" s="3" t="s">
        <v>72</v>
      </c>
      <c r="K106" s="4">
        <v>40891</v>
      </c>
      <c r="L106" s="4">
        <v>40806</v>
      </c>
      <c r="M106" s="4">
        <v>41152</v>
      </c>
      <c r="N106" s="1"/>
      <c r="O106" s="1"/>
    </row>
    <row r="107" spans="1:15" ht="34.5" customHeight="1">
      <c r="A107" s="3" t="s">
        <v>353</v>
      </c>
      <c r="B107" s="3" t="s">
        <v>467</v>
      </c>
      <c r="C107" s="3" t="s">
        <v>473</v>
      </c>
      <c r="D107" s="20" t="s">
        <v>474</v>
      </c>
      <c r="E107" s="20" t="s">
        <v>475</v>
      </c>
      <c r="F107" s="3" t="s">
        <v>476</v>
      </c>
      <c r="G107" s="5">
        <v>65200</v>
      </c>
      <c r="H107" s="5">
        <v>152100</v>
      </c>
      <c r="I107" s="3" t="s">
        <v>477</v>
      </c>
      <c r="J107" s="3" t="s">
        <v>396</v>
      </c>
      <c r="K107" s="4">
        <v>40829</v>
      </c>
      <c r="L107" s="4">
        <v>40403</v>
      </c>
      <c r="M107" s="4">
        <v>40951</v>
      </c>
      <c r="N107" s="1"/>
      <c r="O107" s="1"/>
    </row>
    <row r="108" spans="1:15" ht="34.5" customHeight="1">
      <c r="A108" s="3" t="s">
        <v>353</v>
      </c>
      <c r="B108" s="3" t="s">
        <v>467</v>
      </c>
      <c r="C108" s="3" t="s">
        <v>478</v>
      </c>
      <c r="D108" s="20" t="s">
        <v>479</v>
      </c>
      <c r="E108" s="20" t="s">
        <v>480</v>
      </c>
      <c r="F108" s="3" t="s">
        <v>481</v>
      </c>
      <c r="G108" s="5">
        <v>14200</v>
      </c>
      <c r="H108" s="5">
        <v>14200</v>
      </c>
      <c r="I108" s="3" t="s">
        <v>317</v>
      </c>
      <c r="J108" s="3"/>
      <c r="K108" s="4">
        <v>40842</v>
      </c>
      <c r="L108" s="4">
        <v>40664</v>
      </c>
      <c r="M108" s="4">
        <v>41200</v>
      </c>
      <c r="N108" s="1"/>
      <c r="O108" s="1"/>
    </row>
    <row r="109" spans="1:15" ht="34.5" customHeight="1">
      <c r="A109" s="3" t="s">
        <v>353</v>
      </c>
      <c r="B109" s="3" t="s">
        <v>467</v>
      </c>
      <c r="C109" s="3" t="s">
        <v>478</v>
      </c>
      <c r="D109" s="20"/>
      <c r="E109" s="20" t="s">
        <v>482</v>
      </c>
      <c r="F109" s="3" t="s">
        <v>483</v>
      </c>
      <c r="G109" s="5">
        <v>129000</v>
      </c>
      <c r="H109" s="5">
        <v>129000</v>
      </c>
      <c r="I109" s="3" t="s">
        <v>451</v>
      </c>
      <c r="J109" s="3"/>
      <c r="K109" s="4">
        <v>40862</v>
      </c>
      <c r="L109" s="4">
        <v>36906</v>
      </c>
      <c r="M109" s="4">
        <v>41152</v>
      </c>
      <c r="N109" s="1"/>
      <c r="O109" s="1"/>
    </row>
    <row r="110" spans="1:15" ht="34.5" customHeight="1">
      <c r="A110" s="3" t="s">
        <v>353</v>
      </c>
      <c r="B110" s="3" t="s">
        <v>467</v>
      </c>
      <c r="C110" s="3" t="s">
        <v>484</v>
      </c>
      <c r="D110" s="20" t="s">
        <v>485</v>
      </c>
      <c r="E110" s="20" t="s">
        <v>486</v>
      </c>
      <c r="F110" s="3" t="s">
        <v>487</v>
      </c>
      <c r="G110" s="5">
        <v>80000</v>
      </c>
      <c r="H110" s="5">
        <v>246500</v>
      </c>
      <c r="I110" s="3" t="s">
        <v>488</v>
      </c>
      <c r="J110" s="3" t="s">
        <v>78</v>
      </c>
      <c r="K110" s="4">
        <v>40861</v>
      </c>
      <c r="L110" s="4">
        <v>40179</v>
      </c>
      <c r="M110" s="4">
        <v>41121</v>
      </c>
      <c r="N110" s="1"/>
      <c r="O110" s="1"/>
    </row>
    <row r="111" spans="1:15" ht="34.5" customHeight="1">
      <c r="A111" s="3" t="s">
        <v>353</v>
      </c>
      <c r="B111" s="3" t="s">
        <v>467</v>
      </c>
      <c r="C111" s="3" t="s">
        <v>489</v>
      </c>
      <c r="D111" s="20" t="s">
        <v>490</v>
      </c>
      <c r="E111" s="20" t="s">
        <v>491</v>
      </c>
      <c r="F111" s="3" t="s">
        <v>492</v>
      </c>
      <c r="G111" s="5">
        <v>117140</v>
      </c>
      <c r="H111" s="5">
        <v>313940</v>
      </c>
      <c r="I111" s="3" t="s">
        <v>396</v>
      </c>
      <c r="J111" s="3"/>
      <c r="K111" s="4">
        <v>40893</v>
      </c>
      <c r="L111" s="4">
        <v>40592</v>
      </c>
      <c r="M111" s="4">
        <v>40956</v>
      </c>
      <c r="N111" s="1"/>
      <c r="O111" s="1"/>
    </row>
    <row r="112" spans="1:15" ht="34.5" customHeight="1">
      <c r="A112" s="3" t="s">
        <v>353</v>
      </c>
      <c r="B112" s="3" t="s">
        <v>467</v>
      </c>
      <c r="C112" s="3" t="s">
        <v>493</v>
      </c>
      <c r="D112" s="20" t="s">
        <v>494</v>
      </c>
      <c r="E112" s="20" t="s">
        <v>495</v>
      </c>
      <c r="F112" s="3" t="s">
        <v>496</v>
      </c>
      <c r="G112" s="5">
        <v>45107</v>
      </c>
      <c r="H112" s="5">
        <v>129287</v>
      </c>
      <c r="I112" s="3" t="s">
        <v>497</v>
      </c>
      <c r="J112" s="3" t="s">
        <v>390</v>
      </c>
      <c r="K112" s="4">
        <v>40893</v>
      </c>
      <c r="L112" s="4">
        <v>39995</v>
      </c>
      <c r="M112" s="4">
        <v>41455</v>
      </c>
      <c r="N112" s="1"/>
      <c r="O112" s="1"/>
    </row>
    <row r="113" spans="1:15" ht="34.5" customHeight="1">
      <c r="A113" s="3" t="s">
        <v>353</v>
      </c>
      <c r="B113" s="3" t="s">
        <v>467</v>
      </c>
      <c r="C113" s="3" t="s">
        <v>498</v>
      </c>
      <c r="D113" s="20" t="s">
        <v>499</v>
      </c>
      <c r="E113" s="20" t="s">
        <v>500</v>
      </c>
      <c r="F113" s="3" t="s">
        <v>501</v>
      </c>
      <c r="G113" s="5">
        <v>36458</v>
      </c>
      <c r="H113" s="5">
        <v>36458</v>
      </c>
      <c r="I113" s="3" t="s">
        <v>502</v>
      </c>
      <c r="J113" s="3" t="s">
        <v>446</v>
      </c>
      <c r="K113" s="4">
        <v>40837</v>
      </c>
      <c r="L113" s="4">
        <v>40817</v>
      </c>
      <c r="M113" s="4">
        <v>41182</v>
      </c>
      <c r="N113" s="1"/>
      <c r="O113" s="1"/>
    </row>
    <row r="114" spans="1:15" ht="34.5" customHeight="1">
      <c r="A114" s="3" t="s">
        <v>353</v>
      </c>
      <c r="B114" s="3" t="s">
        <v>467</v>
      </c>
      <c r="C114" s="3" t="s">
        <v>503</v>
      </c>
      <c r="D114" s="20" t="s">
        <v>504</v>
      </c>
      <c r="E114" s="20" t="s">
        <v>505</v>
      </c>
      <c r="F114" s="3" t="s">
        <v>506</v>
      </c>
      <c r="G114" s="5">
        <v>6508</v>
      </c>
      <c r="H114" s="5">
        <v>6508</v>
      </c>
      <c r="I114" s="3" t="s">
        <v>451</v>
      </c>
      <c r="J114" s="3"/>
      <c r="K114" s="4">
        <v>40837</v>
      </c>
      <c r="L114" s="4">
        <v>40781</v>
      </c>
      <c r="M114" s="4">
        <v>41060</v>
      </c>
      <c r="N114" s="1"/>
      <c r="O114" s="1"/>
    </row>
    <row r="115" spans="1:15" ht="34.5" customHeight="1">
      <c r="A115" s="3" t="s">
        <v>353</v>
      </c>
      <c r="B115" s="3" t="s">
        <v>467</v>
      </c>
      <c r="C115" s="3" t="s">
        <v>503</v>
      </c>
      <c r="D115" s="20"/>
      <c r="E115" s="20" t="s">
        <v>507</v>
      </c>
      <c r="F115" s="3" t="s">
        <v>508</v>
      </c>
      <c r="G115" s="5">
        <v>6561</v>
      </c>
      <c r="H115" s="5">
        <v>50591</v>
      </c>
      <c r="I115" s="3" t="s">
        <v>509</v>
      </c>
      <c r="J115" s="3"/>
      <c r="K115" s="4">
        <v>40861</v>
      </c>
      <c r="L115" s="4">
        <v>39828</v>
      </c>
      <c r="M115" s="4">
        <v>41182</v>
      </c>
      <c r="N115" s="7"/>
      <c r="O115" s="1"/>
    </row>
    <row r="116" spans="1:15" ht="34.5" customHeight="1">
      <c r="A116" s="3" t="s">
        <v>353</v>
      </c>
      <c r="B116" s="3" t="s">
        <v>467</v>
      </c>
      <c r="C116" s="3" t="s">
        <v>503</v>
      </c>
      <c r="D116" s="20"/>
      <c r="E116" s="20" t="s">
        <v>510</v>
      </c>
      <c r="F116" s="3" t="s">
        <v>511</v>
      </c>
      <c r="G116" s="5">
        <v>-4792</v>
      </c>
      <c r="H116" s="5">
        <v>35936</v>
      </c>
      <c r="I116" s="3" t="s">
        <v>512</v>
      </c>
      <c r="J116" s="3"/>
      <c r="K116" s="4">
        <v>40869</v>
      </c>
      <c r="L116" s="4">
        <v>41377</v>
      </c>
      <c r="M116" s="4">
        <v>41152</v>
      </c>
      <c r="N116" s="1"/>
      <c r="O116" s="1"/>
    </row>
    <row r="117" spans="1:15" ht="34.5" customHeight="1">
      <c r="A117" s="3" t="s">
        <v>353</v>
      </c>
      <c r="B117" s="3" t="s">
        <v>467</v>
      </c>
      <c r="C117" s="3" t="s">
        <v>513</v>
      </c>
      <c r="D117" s="20" t="s">
        <v>514</v>
      </c>
      <c r="E117" s="20" t="s">
        <v>515</v>
      </c>
      <c r="F117" s="3" t="s">
        <v>516</v>
      </c>
      <c r="G117" s="5">
        <v>150000</v>
      </c>
      <c r="H117" s="5">
        <v>399998</v>
      </c>
      <c r="I117" s="3" t="s">
        <v>517</v>
      </c>
      <c r="J117" s="3"/>
      <c r="K117" s="4">
        <v>40877</v>
      </c>
      <c r="L117" s="4">
        <v>40330</v>
      </c>
      <c r="M117" s="4">
        <v>42155</v>
      </c>
      <c r="N117" s="7">
        <f>SUM(G106:G117)</f>
        <v>820188</v>
      </c>
      <c r="O117" s="1"/>
    </row>
    <row r="118" spans="1:15" ht="34.5" customHeight="1">
      <c r="A118" s="3" t="s">
        <v>353</v>
      </c>
      <c r="B118" s="3" t="s">
        <v>518</v>
      </c>
      <c r="C118" s="3" t="s">
        <v>519</v>
      </c>
      <c r="D118" s="20" t="s">
        <v>520</v>
      </c>
      <c r="E118" s="20" t="s">
        <v>521</v>
      </c>
      <c r="F118" s="3" t="s">
        <v>522</v>
      </c>
      <c r="G118" s="5">
        <v>15040</v>
      </c>
      <c r="H118" s="5">
        <v>24395</v>
      </c>
      <c r="I118" s="3" t="s">
        <v>112</v>
      </c>
      <c r="J118" s="3"/>
      <c r="K118" s="4">
        <v>40875</v>
      </c>
      <c r="L118" s="4">
        <v>40026</v>
      </c>
      <c r="M118" s="4">
        <v>41153</v>
      </c>
      <c r="N118" s="7">
        <f>G118</f>
        <v>15040</v>
      </c>
      <c r="O118" s="7">
        <f>SUM(N81:N118)</f>
        <v>4053229</v>
      </c>
    </row>
    <row r="119" spans="1:15" ht="34.5" customHeight="1">
      <c r="A119" s="3" t="s">
        <v>523</v>
      </c>
      <c r="B119" s="3" t="s">
        <v>524</v>
      </c>
      <c r="C119" s="3" t="s">
        <v>525</v>
      </c>
      <c r="D119" s="20" t="s">
        <v>526</v>
      </c>
      <c r="E119" s="20" t="s">
        <v>527</v>
      </c>
      <c r="F119" s="3" t="s">
        <v>528</v>
      </c>
      <c r="G119" s="5">
        <v>20000</v>
      </c>
      <c r="H119" s="5">
        <v>40000</v>
      </c>
      <c r="I119" s="3" t="s">
        <v>529</v>
      </c>
      <c r="J119" s="3" t="s">
        <v>78</v>
      </c>
      <c r="K119" s="4">
        <v>40843</v>
      </c>
      <c r="L119" s="4">
        <v>40436</v>
      </c>
      <c r="M119" s="4">
        <v>41152</v>
      </c>
      <c r="N119" s="1"/>
      <c r="O119" s="1"/>
    </row>
    <row r="120" spans="1:15" ht="34.5" customHeight="1">
      <c r="A120" s="3" t="s">
        <v>523</v>
      </c>
      <c r="B120" s="3" t="s">
        <v>524</v>
      </c>
      <c r="C120" s="3" t="s">
        <v>530</v>
      </c>
      <c r="D120" s="20" t="s">
        <v>531</v>
      </c>
      <c r="E120" s="20" t="s">
        <v>532</v>
      </c>
      <c r="F120" s="3" t="s">
        <v>533</v>
      </c>
      <c r="G120" s="5">
        <v>1680000</v>
      </c>
      <c r="H120" s="5">
        <v>1680000</v>
      </c>
      <c r="I120" s="3" t="s">
        <v>78</v>
      </c>
      <c r="J120" s="3"/>
      <c r="K120" s="4">
        <v>40837</v>
      </c>
      <c r="L120" s="4">
        <v>40787</v>
      </c>
      <c r="M120" s="4">
        <v>42247</v>
      </c>
      <c r="N120" s="7">
        <f>SUM(G119:G120)</f>
        <v>1700000</v>
      </c>
      <c r="O120" s="1"/>
    </row>
    <row r="121" spans="1:15" ht="34.5" customHeight="1">
      <c r="A121" s="3" t="s">
        <v>523</v>
      </c>
      <c r="B121" s="3" t="s">
        <v>534</v>
      </c>
      <c r="C121" s="3" t="s">
        <v>535</v>
      </c>
      <c r="D121" s="20" t="s">
        <v>536</v>
      </c>
      <c r="E121" s="20" t="s">
        <v>537</v>
      </c>
      <c r="F121" s="3" t="s">
        <v>538</v>
      </c>
      <c r="G121" s="5">
        <v>20000</v>
      </c>
      <c r="H121" s="5">
        <v>75555</v>
      </c>
      <c r="I121" s="3" t="s">
        <v>539</v>
      </c>
      <c r="J121" s="3" t="s">
        <v>540</v>
      </c>
      <c r="K121" s="4">
        <v>40843</v>
      </c>
      <c r="L121" s="4">
        <v>41180</v>
      </c>
      <c r="M121" s="4">
        <v>41180</v>
      </c>
      <c r="N121" s="1"/>
      <c r="O121" s="1"/>
    </row>
    <row r="122" spans="1:15" ht="34.5" customHeight="1">
      <c r="A122" s="3" t="s">
        <v>523</v>
      </c>
      <c r="B122" s="3" t="s">
        <v>534</v>
      </c>
      <c r="C122" s="3" t="s">
        <v>535</v>
      </c>
      <c r="D122" s="20" t="s">
        <v>541</v>
      </c>
      <c r="E122" s="20" t="s">
        <v>542</v>
      </c>
      <c r="F122" s="3" t="s">
        <v>543</v>
      </c>
      <c r="G122" s="5">
        <v>195626</v>
      </c>
      <c r="H122" s="5">
        <v>713227</v>
      </c>
      <c r="I122" s="3" t="s">
        <v>517</v>
      </c>
      <c r="J122" s="3"/>
      <c r="K122" s="4">
        <v>40862</v>
      </c>
      <c r="L122" s="4">
        <v>40087</v>
      </c>
      <c r="M122" s="4">
        <v>41182</v>
      </c>
      <c r="N122" s="1"/>
      <c r="O122" s="1"/>
    </row>
    <row r="123" spans="1:15" ht="34.5" customHeight="1">
      <c r="A123" s="3" t="s">
        <v>523</v>
      </c>
      <c r="B123" s="3" t="s">
        <v>534</v>
      </c>
      <c r="C123" s="3" t="s">
        <v>535</v>
      </c>
      <c r="D123" s="20"/>
      <c r="E123" s="20" t="s">
        <v>544</v>
      </c>
      <c r="F123" s="3" t="s">
        <v>545</v>
      </c>
      <c r="G123" s="5">
        <v>60124</v>
      </c>
      <c r="H123" s="5">
        <v>524655</v>
      </c>
      <c r="I123" s="3" t="s">
        <v>517</v>
      </c>
      <c r="J123" s="3"/>
      <c r="K123" s="4">
        <v>40862</v>
      </c>
      <c r="L123" s="4">
        <v>40087</v>
      </c>
      <c r="M123" s="4">
        <v>41182</v>
      </c>
      <c r="N123" s="1"/>
      <c r="O123" s="1"/>
    </row>
    <row r="124" spans="1:15" ht="34.5" customHeight="1">
      <c r="A124" s="3" t="s">
        <v>523</v>
      </c>
      <c r="B124" s="3" t="s">
        <v>534</v>
      </c>
      <c r="C124" s="3" t="s">
        <v>546</v>
      </c>
      <c r="D124" s="20" t="s">
        <v>547</v>
      </c>
      <c r="E124" s="20" t="s">
        <v>548</v>
      </c>
      <c r="F124" s="3" t="s">
        <v>549</v>
      </c>
      <c r="G124" s="5">
        <v>90384</v>
      </c>
      <c r="H124" s="5">
        <v>873246</v>
      </c>
      <c r="I124" s="3" t="s">
        <v>550</v>
      </c>
      <c r="J124" s="3" t="s">
        <v>78</v>
      </c>
      <c r="K124" s="4">
        <v>40893</v>
      </c>
      <c r="L124" s="4">
        <v>38610</v>
      </c>
      <c r="M124" s="4">
        <v>41152</v>
      </c>
      <c r="N124" s="1"/>
      <c r="O124" s="1"/>
    </row>
    <row r="125" spans="1:15" ht="34.5" customHeight="1">
      <c r="A125" s="3" t="s">
        <v>523</v>
      </c>
      <c r="B125" s="3" t="s">
        <v>534</v>
      </c>
      <c r="C125" s="3" t="s">
        <v>551</v>
      </c>
      <c r="D125" s="20"/>
      <c r="E125" s="20" t="s">
        <v>552</v>
      </c>
      <c r="F125" s="3" t="s">
        <v>553</v>
      </c>
      <c r="G125" s="5">
        <v>1000</v>
      </c>
      <c r="H125" s="5">
        <v>85200</v>
      </c>
      <c r="I125" s="3" t="s">
        <v>112</v>
      </c>
      <c r="J125" s="3"/>
      <c r="K125" s="4">
        <v>40829</v>
      </c>
      <c r="L125" s="4">
        <v>37980</v>
      </c>
      <c r="M125" s="4">
        <v>41455</v>
      </c>
      <c r="N125" s="1"/>
      <c r="O125" s="1"/>
    </row>
    <row r="126" spans="1:15" ht="34.5" customHeight="1">
      <c r="A126" s="3" t="s">
        <v>523</v>
      </c>
      <c r="B126" s="3" t="s">
        <v>534</v>
      </c>
      <c r="C126" s="3" t="s">
        <v>551</v>
      </c>
      <c r="D126" s="20" t="s">
        <v>554</v>
      </c>
      <c r="E126" s="20" t="s">
        <v>555</v>
      </c>
      <c r="F126" s="3" t="s">
        <v>556</v>
      </c>
      <c r="G126" s="5">
        <v>260000</v>
      </c>
      <c r="H126" s="5">
        <v>756114</v>
      </c>
      <c r="I126" s="3" t="s">
        <v>557</v>
      </c>
      <c r="J126" s="3"/>
      <c r="K126" s="4">
        <v>40830</v>
      </c>
      <c r="L126" s="4">
        <v>37681</v>
      </c>
      <c r="M126" s="4">
        <v>41639</v>
      </c>
      <c r="N126" s="7">
        <f>SUM(G121:G126)</f>
        <v>627134</v>
      </c>
      <c r="O126" s="7">
        <f>N120+N126</f>
        <v>2327134</v>
      </c>
    </row>
    <row r="127" spans="1:15" ht="34.5" customHeight="1">
      <c r="A127" s="3" t="s">
        <v>558</v>
      </c>
      <c r="B127" s="3" t="s">
        <v>559</v>
      </c>
      <c r="C127" s="3" t="s">
        <v>560</v>
      </c>
      <c r="D127" s="20" t="s">
        <v>561</v>
      </c>
      <c r="E127" s="20" t="s">
        <v>562</v>
      </c>
      <c r="F127" s="3" t="s">
        <v>563</v>
      </c>
      <c r="G127" s="5">
        <v>75000</v>
      </c>
      <c r="H127" s="5">
        <v>75000</v>
      </c>
      <c r="I127" s="3" t="s">
        <v>237</v>
      </c>
      <c r="J127" s="3"/>
      <c r="K127" s="4">
        <v>40826</v>
      </c>
      <c r="L127" s="4">
        <v>40780</v>
      </c>
      <c r="M127" s="4">
        <v>40917</v>
      </c>
      <c r="N127" s="1"/>
      <c r="O127" s="1"/>
    </row>
    <row r="128" spans="1:15" ht="34.5" customHeight="1">
      <c r="A128" s="3" t="s">
        <v>558</v>
      </c>
      <c r="B128" s="3" t="s">
        <v>559</v>
      </c>
      <c r="C128" s="3" t="s">
        <v>564</v>
      </c>
      <c r="D128" s="20" t="s">
        <v>565</v>
      </c>
      <c r="E128" s="20" t="s">
        <v>566</v>
      </c>
      <c r="F128" s="3" t="s">
        <v>567</v>
      </c>
      <c r="G128" s="5">
        <v>41613</v>
      </c>
      <c r="H128" s="5">
        <v>106613</v>
      </c>
      <c r="I128" s="3" t="s">
        <v>112</v>
      </c>
      <c r="J128" s="3"/>
      <c r="K128" s="4">
        <v>40833</v>
      </c>
      <c r="L128" s="4">
        <v>39593</v>
      </c>
      <c r="M128" s="4">
        <v>41122</v>
      </c>
      <c r="N128" s="7">
        <f>SUM(G127:G128)</f>
        <v>116613</v>
      </c>
      <c r="O128" s="7">
        <f>SUM(G127:G128)</f>
        <v>116613</v>
      </c>
    </row>
    <row r="129" spans="1:15" ht="34.5" customHeight="1">
      <c r="A129" s="3" t="s">
        <v>777</v>
      </c>
      <c r="B129" s="3" t="s">
        <v>568</v>
      </c>
      <c r="C129" s="3" t="s">
        <v>569</v>
      </c>
      <c r="D129" s="20" t="s">
        <v>570</v>
      </c>
      <c r="E129" s="20" t="s">
        <v>571</v>
      </c>
      <c r="F129" s="3" t="s">
        <v>572</v>
      </c>
      <c r="G129" s="5">
        <v>27000</v>
      </c>
      <c r="H129" s="5">
        <v>27000</v>
      </c>
      <c r="I129" s="3" t="s">
        <v>573</v>
      </c>
      <c r="J129" s="3"/>
      <c r="K129" s="4">
        <v>40891</v>
      </c>
      <c r="L129" s="4">
        <v>40878</v>
      </c>
      <c r="M129" s="4">
        <v>40999</v>
      </c>
      <c r="N129" s="1"/>
      <c r="O129" s="1"/>
    </row>
    <row r="130" spans="1:15" ht="34.5" customHeight="1">
      <c r="A130" s="3" t="s">
        <v>777</v>
      </c>
      <c r="B130" s="3" t="s">
        <v>568</v>
      </c>
      <c r="C130" s="3" t="s">
        <v>574</v>
      </c>
      <c r="D130" s="20"/>
      <c r="E130" s="20" t="s">
        <v>575</v>
      </c>
      <c r="F130" s="3" t="s">
        <v>576</v>
      </c>
      <c r="G130" s="5">
        <v>34921</v>
      </c>
      <c r="H130" s="5">
        <v>46681</v>
      </c>
      <c r="I130" s="3" t="s">
        <v>112</v>
      </c>
      <c r="J130" s="3"/>
      <c r="K130" s="4">
        <v>40823</v>
      </c>
      <c r="L130" s="4">
        <v>39989</v>
      </c>
      <c r="M130" s="4">
        <v>41084</v>
      </c>
      <c r="N130" s="1"/>
      <c r="O130" s="1"/>
    </row>
    <row r="131" spans="1:15" ht="34.5" customHeight="1">
      <c r="A131" s="3" t="s">
        <v>777</v>
      </c>
      <c r="B131" s="3" t="s">
        <v>568</v>
      </c>
      <c r="C131" s="3" t="s">
        <v>577</v>
      </c>
      <c r="D131" s="20" t="s">
        <v>578</v>
      </c>
      <c r="E131" s="20" t="s">
        <v>579</v>
      </c>
      <c r="F131" s="3" t="s">
        <v>580</v>
      </c>
      <c r="G131" s="5">
        <v>40000</v>
      </c>
      <c r="H131" s="5">
        <v>40000</v>
      </c>
      <c r="I131" s="3" t="s">
        <v>581</v>
      </c>
      <c r="J131" s="3"/>
      <c r="K131" s="4">
        <v>40833</v>
      </c>
      <c r="L131" s="4">
        <v>40878</v>
      </c>
      <c r="M131" s="4">
        <v>41274</v>
      </c>
      <c r="N131" s="1"/>
      <c r="O131" s="1"/>
    </row>
    <row r="132" spans="1:15" ht="34.5" customHeight="1">
      <c r="A132" s="3" t="s">
        <v>777</v>
      </c>
      <c r="B132" s="3" t="s">
        <v>568</v>
      </c>
      <c r="C132" s="3" t="s">
        <v>582</v>
      </c>
      <c r="D132" s="20" t="s">
        <v>583</v>
      </c>
      <c r="E132" s="20" t="s">
        <v>584</v>
      </c>
      <c r="F132" s="3" t="s">
        <v>585</v>
      </c>
      <c r="G132" s="5">
        <v>1200</v>
      </c>
      <c r="H132" s="5">
        <v>1200</v>
      </c>
      <c r="I132" s="3" t="s">
        <v>586</v>
      </c>
      <c r="J132" s="3" t="s">
        <v>587</v>
      </c>
      <c r="K132" s="4">
        <v>40870</v>
      </c>
      <c r="L132" s="4">
        <v>40742</v>
      </c>
      <c r="M132" s="4">
        <v>40908</v>
      </c>
      <c r="N132" s="1"/>
      <c r="O132" s="1"/>
    </row>
    <row r="133" spans="1:15" ht="34.5" customHeight="1">
      <c r="A133" s="3" t="s">
        <v>777</v>
      </c>
      <c r="B133" s="3" t="s">
        <v>568</v>
      </c>
      <c r="C133" s="3" t="s">
        <v>588</v>
      </c>
      <c r="D133" s="20" t="s">
        <v>589</v>
      </c>
      <c r="E133" s="20" t="s">
        <v>590</v>
      </c>
      <c r="F133" s="3" t="s">
        <v>591</v>
      </c>
      <c r="G133" s="5">
        <v>49998</v>
      </c>
      <c r="H133" s="5">
        <v>49998</v>
      </c>
      <c r="I133" s="3" t="s">
        <v>592</v>
      </c>
      <c r="J133" s="3"/>
      <c r="K133" s="4">
        <v>40879</v>
      </c>
      <c r="L133" s="4">
        <v>40865</v>
      </c>
      <c r="M133" s="4">
        <v>40986</v>
      </c>
      <c r="N133" s="1"/>
      <c r="O133" s="1"/>
    </row>
    <row r="134" spans="1:15" ht="34.5" customHeight="1">
      <c r="A134" s="3" t="s">
        <v>777</v>
      </c>
      <c r="B134" s="3" t="s">
        <v>568</v>
      </c>
      <c r="C134" s="3" t="s">
        <v>593</v>
      </c>
      <c r="D134" s="20"/>
      <c r="E134" s="20" t="s">
        <v>594</v>
      </c>
      <c r="F134" s="3" t="s">
        <v>595</v>
      </c>
      <c r="G134" s="5">
        <v>3850</v>
      </c>
      <c r="H134" s="5">
        <v>9850</v>
      </c>
      <c r="I134" s="3" t="s">
        <v>112</v>
      </c>
      <c r="J134" s="3"/>
      <c r="K134" s="4">
        <v>40826</v>
      </c>
      <c r="L134" s="4">
        <v>39934</v>
      </c>
      <c r="M134" s="4">
        <v>41090</v>
      </c>
      <c r="N134" s="1"/>
      <c r="O134" s="1"/>
    </row>
    <row r="135" spans="1:15" ht="34.5" customHeight="1">
      <c r="A135" s="3" t="s">
        <v>777</v>
      </c>
      <c r="B135" s="3" t="s">
        <v>568</v>
      </c>
      <c r="C135" s="3" t="s">
        <v>596</v>
      </c>
      <c r="D135" s="20" t="s">
        <v>597</v>
      </c>
      <c r="E135" s="20" t="s">
        <v>598</v>
      </c>
      <c r="F135" s="3" t="s">
        <v>599</v>
      </c>
      <c r="G135" s="5">
        <v>349701</v>
      </c>
      <c r="H135" s="5">
        <v>349701</v>
      </c>
      <c r="I135" s="3" t="s">
        <v>162</v>
      </c>
      <c r="J135" s="3"/>
      <c r="K135" s="4">
        <v>40823</v>
      </c>
      <c r="L135" s="4">
        <v>40817</v>
      </c>
      <c r="M135" s="4">
        <v>41364</v>
      </c>
      <c r="N135" s="7">
        <f>SUM(G129:G135)</f>
        <v>506670</v>
      </c>
      <c r="O135" s="7">
        <f>SUM(G129:G135)</f>
        <v>506670</v>
      </c>
    </row>
    <row r="136" spans="1:15" ht="34.5" customHeight="1">
      <c r="A136" s="3" t="s">
        <v>604</v>
      </c>
      <c r="B136" s="3" t="s">
        <v>605</v>
      </c>
      <c r="C136" s="3" t="s">
        <v>606</v>
      </c>
      <c r="D136" s="20" t="s">
        <v>607</v>
      </c>
      <c r="E136" s="20" t="s">
        <v>608</v>
      </c>
      <c r="F136" s="3" t="s">
        <v>609</v>
      </c>
      <c r="G136" s="5">
        <v>8953</v>
      </c>
      <c r="H136" s="5">
        <v>8953</v>
      </c>
      <c r="I136" s="3" t="s">
        <v>610</v>
      </c>
      <c r="J136" s="3"/>
      <c r="K136" s="4">
        <v>40847</v>
      </c>
      <c r="L136" s="4">
        <v>40817</v>
      </c>
      <c r="M136" s="4">
        <v>40847</v>
      </c>
      <c r="N136" s="1"/>
      <c r="O136" s="1"/>
    </row>
    <row r="137" spans="1:15" ht="34.5" customHeight="1">
      <c r="A137" s="3" t="s">
        <v>604</v>
      </c>
      <c r="B137" s="3" t="s">
        <v>605</v>
      </c>
      <c r="C137" s="3" t="s">
        <v>781</v>
      </c>
      <c r="D137" s="20">
        <v>112206</v>
      </c>
      <c r="E137" s="20">
        <v>222052</v>
      </c>
      <c r="F137" s="3" t="s">
        <v>782</v>
      </c>
      <c r="G137" s="5">
        <v>5000</v>
      </c>
      <c r="H137" s="5">
        <v>5000</v>
      </c>
      <c r="I137" s="3" t="s">
        <v>783</v>
      </c>
      <c r="J137" s="3"/>
      <c r="K137" s="4">
        <v>40840</v>
      </c>
      <c r="L137" s="4">
        <v>40817</v>
      </c>
      <c r="M137" s="4">
        <v>40847</v>
      </c>
      <c r="N137" s="1"/>
      <c r="O137" s="1"/>
    </row>
    <row r="138" spans="1:15" ht="34.5" customHeight="1">
      <c r="A138" s="3" t="s">
        <v>604</v>
      </c>
      <c r="B138" s="3" t="s">
        <v>605</v>
      </c>
      <c r="C138" s="3" t="s">
        <v>611</v>
      </c>
      <c r="D138" s="20" t="s">
        <v>612</v>
      </c>
      <c r="E138" s="20" t="s">
        <v>613</v>
      </c>
      <c r="F138" s="3" t="s">
        <v>614</v>
      </c>
      <c r="G138" s="5">
        <v>11391</v>
      </c>
      <c r="H138" s="5">
        <v>11391</v>
      </c>
      <c r="I138" s="3" t="s">
        <v>615</v>
      </c>
      <c r="J138" s="3"/>
      <c r="K138" s="4">
        <v>40899</v>
      </c>
      <c r="L138" s="4">
        <v>40908</v>
      </c>
      <c r="M138" s="4">
        <v>41090</v>
      </c>
      <c r="N138" s="1"/>
      <c r="O138" s="1"/>
    </row>
    <row r="139" spans="1:15" ht="34.5" customHeight="1">
      <c r="A139" s="3" t="s">
        <v>604</v>
      </c>
      <c r="B139" s="3" t="s">
        <v>605</v>
      </c>
      <c r="C139" s="3" t="s">
        <v>616</v>
      </c>
      <c r="D139" s="20" t="s">
        <v>617</v>
      </c>
      <c r="E139" s="20" t="s">
        <v>618</v>
      </c>
      <c r="F139" s="3" t="s">
        <v>619</v>
      </c>
      <c r="G139" s="5">
        <v>29500</v>
      </c>
      <c r="H139" s="5">
        <v>29500</v>
      </c>
      <c r="I139" s="3" t="s">
        <v>620</v>
      </c>
      <c r="J139" s="3"/>
      <c r="K139" s="4">
        <v>40882</v>
      </c>
      <c r="L139" s="4">
        <v>40787</v>
      </c>
      <c r="M139" s="4">
        <v>40908</v>
      </c>
      <c r="N139" s="1"/>
      <c r="O139" s="1"/>
    </row>
    <row r="140" spans="1:15" ht="34.5" customHeight="1">
      <c r="A140" s="3" t="s">
        <v>604</v>
      </c>
      <c r="B140" s="3" t="s">
        <v>605</v>
      </c>
      <c r="C140" s="3" t="s">
        <v>621</v>
      </c>
      <c r="D140" s="20" t="s">
        <v>622</v>
      </c>
      <c r="E140" s="20" t="s">
        <v>623</v>
      </c>
      <c r="F140" s="3" t="s">
        <v>624</v>
      </c>
      <c r="G140" s="5">
        <v>134994</v>
      </c>
      <c r="H140" s="5">
        <v>134994</v>
      </c>
      <c r="I140" s="3" t="s">
        <v>625</v>
      </c>
      <c r="J140" s="3" t="s">
        <v>429</v>
      </c>
      <c r="K140" s="4">
        <v>40851</v>
      </c>
      <c r="L140" s="4">
        <v>40787</v>
      </c>
      <c r="M140" s="4">
        <v>41213</v>
      </c>
      <c r="N140" s="1"/>
      <c r="O140" s="1"/>
    </row>
    <row r="141" spans="1:15" ht="34.5" customHeight="1">
      <c r="A141" s="3" t="s">
        <v>604</v>
      </c>
      <c r="B141" s="3" t="s">
        <v>605</v>
      </c>
      <c r="C141" s="3" t="s">
        <v>626</v>
      </c>
      <c r="D141" s="20"/>
      <c r="E141" s="20" t="s">
        <v>627</v>
      </c>
      <c r="F141" s="3" t="s">
        <v>628</v>
      </c>
      <c r="G141" s="5">
        <v>570000</v>
      </c>
      <c r="H141" s="5">
        <v>570000</v>
      </c>
      <c r="I141" s="3" t="s">
        <v>629</v>
      </c>
      <c r="J141" s="3"/>
      <c r="K141" s="4">
        <v>40826</v>
      </c>
      <c r="L141" s="4">
        <v>40035</v>
      </c>
      <c r="M141" s="4">
        <v>41182</v>
      </c>
      <c r="N141" s="7">
        <f>SUM(G136:G141)</f>
        <v>759838</v>
      </c>
      <c r="O141" s="7">
        <f>SUM(G136:G141)</f>
        <v>759838</v>
      </c>
    </row>
    <row r="142" spans="1:15" ht="34.5" customHeight="1">
      <c r="A142" s="3" t="s">
        <v>630</v>
      </c>
      <c r="B142" s="3" t="s">
        <v>631</v>
      </c>
      <c r="C142" s="3" t="s">
        <v>632</v>
      </c>
      <c r="D142" s="20" t="s">
        <v>633</v>
      </c>
      <c r="E142" s="20" t="s">
        <v>634</v>
      </c>
      <c r="F142" s="3" t="s">
        <v>635</v>
      </c>
      <c r="G142" s="5">
        <v>12000</v>
      </c>
      <c r="H142" s="5">
        <v>27200</v>
      </c>
      <c r="I142" s="3" t="s">
        <v>112</v>
      </c>
      <c r="J142" s="3" t="s">
        <v>636</v>
      </c>
      <c r="K142" s="4">
        <v>40879</v>
      </c>
      <c r="L142" s="4">
        <v>40057</v>
      </c>
      <c r="M142" s="4">
        <v>41182</v>
      </c>
      <c r="N142" s="7">
        <f>SUM(G142)</f>
        <v>12000</v>
      </c>
      <c r="O142" s="1"/>
    </row>
    <row r="143" spans="1:15" ht="34.5" customHeight="1">
      <c r="A143" s="3" t="s">
        <v>630</v>
      </c>
      <c r="B143" s="3" t="s">
        <v>637</v>
      </c>
      <c r="C143" s="3" t="s">
        <v>638</v>
      </c>
      <c r="D143" s="20" t="s">
        <v>639</v>
      </c>
      <c r="E143" s="20" t="s">
        <v>640</v>
      </c>
      <c r="F143" s="3" t="s">
        <v>641</v>
      </c>
      <c r="G143" s="5">
        <v>38234</v>
      </c>
      <c r="H143" s="5">
        <v>38234</v>
      </c>
      <c r="I143" s="3" t="s">
        <v>642</v>
      </c>
      <c r="J143" s="3"/>
      <c r="K143" s="4">
        <v>40896</v>
      </c>
      <c r="L143" s="4">
        <v>40909</v>
      </c>
      <c r="M143" s="4">
        <v>41274</v>
      </c>
      <c r="N143" s="7">
        <f>SUM(G143)</f>
        <v>38234</v>
      </c>
      <c r="O143" s="7">
        <f>SUM(G142:G143)</f>
        <v>50234</v>
      </c>
    </row>
    <row r="144" spans="1:15" ht="34.5" customHeight="1">
      <c r="A144" s="3" t="s">
        <v>643</v>
      </c>
      <c r="B144" s="3" t="s">
        <v>644</v>
      </c>
      <c r="C144" s="3" t="s">
        <v>645</v>
      </c>
      <c r="D144" s="20" t="s">
        <v>646</v>
      </c>
      <c r="E144" s="20" t="s">
        <v>647</v>
      </c>
      <c r="F144" s="3" t="s">
        <v>648</v>
      </c>
      <c r="G144" s="5">
        <v>25000</v>
      </c>
      <c r="H144" s="5">
        <v>25000</v>
      </c>
      <c r="I144" s="3" t="s">
        <v>649</v>
      </c>
      <c r="J144" s="3"/>
      <c r="K144" s="4">
        <v>40826</v>
      </c>
      <c r="L144" s="4">
        <v>40817</v>
      </c>
      <c r="M144" s="4">
        <v>41182</v>
      </c>
      <c r="N144" s="7">
        <f>SUM(G144)</f>
        <v>25000</v>
      </c>
      <c r="O144" s="1"/>
    </row>
    <row r="145" spans="1:15" ht="34.5" customHeight="1">
      <c r="A145" s="3" t="s">
        <v>643</v>
      </c>
      <c r="B145" s="3" t="s">
        <v>650</v>
      </c>
      <c r="C145" s="3" t="s">
        <v>645</v>
      </c>
      <c r="D145" s="20" t="s">
        <v>651</v>
      </c>
      <c r="E145" s="20" t="s">
        <v>652</v>
      </c>
      <c r="F145" s="3" t="s">
        <v>653</v>
      </c>
      <c r="G145" s="5">
        <v>230000</v>
      </c>
      <c r="H145" s="5">
        <v>240000</v>
      </c>
      <c r="I145" s="3" t="s">
        <v>29</v>
      </c>
      <c r="J145" s="3"/>
      <c r="K145" s="4">
        <v>40822</v>
      </c>
      <c r="L145" s="4">
        <v>40288</v>
      </c>
      <c r="M145" s="4">
        <v>41500</v>
      </c>
      <c r="N145" s="7">
        <f>SUM(G145)</f>
        <v>230000</v>
      </c>
      <c r="O145" s="1"/>
    </row>
    <row r="146" spans="1:15" ht="34.5" customHeight="1">
      <c r="A146" s="3" t="s">
        <v>643</v>
      </c>
      <c r="B146" s="3" t="s">
        <v>654</v>
      </c>
      <c r="C146" s="3" t="s">
        <v>655</v>
      </c>
      <c r="D146" s="20" t="s">
        <v>656</v>
      </c>
      <c r="E146" s="20" t="s">
        <v>657</v>
      </c>
      <c r="F146" s="3" t="s">
        <v>658</v>
      </c>
      <c r="G146" s="5">
        <v>40000</v>
      </c>
      <c r="H146" s="5">
        <v>380000</v>
      </c>
      <c r="I146" s="3" t="s">
        <v>659</v>
      </c>
      <c r="J146" s="3" t="s">
        <v>317</v>
      </c>
      <c r="K146" s="4">
        <v>40891</v>
      </c>
      <c r="L146" s="4">
        <v>40400</v>
      </c>
      <c r="M146" s="4">
        <v>41166</v>
      </c>
      <c r="N146" s="1"/>
      <c r="O146" s="1"/>
    </row>
    <row r="147" spans="1:15" ht="34.5" customHeight="1">
      <c r="A147" s="3" t="s">
        <v>643</v>
      </c>
      <c r="B147" s="3" t="s">
        <v>654</v>
      </c>
      <c r="C147" s="3" t="s">
        <v>655</v>
      </c>
      <c r="D147" s="20" t="s">
        <v>660</v>
      </c>
      <c r="E147" s="20" t="s">
        <v>661</v>
      </c>
      <c r="F147" s="3" t="s">
        <v>774</v>
      </c>
      <c r="G147" s="5">
        <v>30347</v>
      </c>
      <c r="H147" s="5">
        <v>57367</v>
      </c>
      <c r="I147" s="3" t="s">
        <v>662</v>
      </c>
      <c r="J147" s="3" t="s">
        <v>36</v>
      </c>
      <c r="K147" s="4">
        <v>40899</v>
      </c>
      <c r="L147" s="4">
        <v>40269</v>
      </c>
      <c r="M147" s="4">
        <v>40939</v>
      </c>
      <c r="N147" s="1"/>
      <c r="O147" s="1"/>
    </row>
    <row r="148" spans="1:15" ht="34.5" customHeight="1">
      <c r="A148" s="3" t="s">
        <v>643</v>
      </c>
      <c r="B148" s="3" t="s">
        <v>654</v>
      </c>
      <c r="C148" s="3" t="s">
        <v>787</v>
      </c>
      <c r="D148" s="20" t="s">
        <v>452</v>
      </c>
      <c r="E148" s="20" t="s">
        <v>453</v>
      </c>
      <c r="F148" s="3" t="s">
        <v>454</v>
      </c>
      <c r="G148" s="5">
        <v>200000</v>
      </c>
      <c r="H148" s="5">
        <v>200000</v>
      </c>
      <c r="I148" s="3" t="s">
        <v>317</v>
      </c>
      <c r="J148" s="3"/>
      <c r="K148" s="4">
        <v>40828</v>
      </c>
      <c r="L148" s="4">
        <v>40813</v>
      </c>
      <c r="M148" s="4">
        <v>41178</v>
      </c>
      <c r="N148" s="1"/>
      <c r="O148" s="1"/>
    </row>
    <row r="149" spans="1:15" ht="34.5" customHeight="1">
      <c r="A149" s="3" t="s">
        <v>643</v>
      </c>
      <c r="B149" s="3" t="s">
        <v>654</v>
      </c>
      <c r="C149" s="3" t="s">
        <v>663</v>
      </c>
      <c r="D149" s="20" t="s">
        <v>664</v>
      </c>
      <c r="E149" s="20" t="s">
        <v>665</v>
      </c>
      <c r="F149" s="3" t="s">
        <v>666</v>
      </c>
      <c r="G149" s="5">
        <v>30000</v>
      </c>
      <c r="H149" s="5">
        <v>30000</v>
      </c>
      <c r="I149" s="3" t="s">
        <v>35</v>
      </c>
      <c r="J149" s="3" t="s">
        <v>667</v>
      </c>
      <c r="K149" s="4">
        <v>40851</v>
      </c>
      <c r="L149" s="4">
        <v>40831</v>
      </c>
      <c r="M149" s="4">
        <v>40908</v>
      </c>
      <c r="N149" s="1"/>
      <c r="O149" s="1"/>
    </row>
    <row r="150" spans="1:15" ht="34.5" customHeight="1">
      <c r="A150" s="3" t="s">
        <v>643</v>
      </c>
      <c r="B150" s="3" t="s">
        <v>654</v>
      </c>
      <c r="C150" s="3" t="s">
        <v>668</v>
      </c>
      <c r="D150" s="20"/>
      <c r="E150" s="20" t="s">
        <v>669</v>
      </c>
      <c r="F150" s="3" t="s">
        <v>670</v>
      </c>
      <c r="G150" s="5">
        <v>66953</v>
      </c>
      <c r="H150" s="5">
        <v>66953</v>
      </c>
      <c r="I150" s="3" t="s">
        <v>671</v>
      </c>
      <c r="J150" s="3"/>
      <c r="K150" s="4">
        <v>40840</v>
      </c>
      <c r="L150" s="4">
        <v>40343</v>
      </c>
      <c r="M150" s="4">
        <v>41063</v>
      </c>
      <c r="N150" s="1"/>
      <c r="O150" s="1"/>
    </row>
    <row r="151" spans="1:15" ht="34.5" customHeight="1">
      <c r="A151" s="3" t="s">
        <v>643</v>
      </c>
      <c r="B151" s="3" t="s">
        <v>654</v>
      </c>
      <c r="C151" s="3" t="s">
        <v>668</v>
      </c>
      <c r="D151" s="20" t="s">
        <v>672</v>
      </c>
      <c r="E151" s="20" t="s">
        <v>673</v>
      </c>
      <c r="F151" s="3" t="s">
        <v>674</v>
      </c>
      <c r="G151" s="5">
        <v>155836</v>
      </c>
      <c r="H151" s="5">
        <v>155836</v>
      </c>
      <c r="I151" s="3" t="s">
        <v>675</v>
      </c>
      <c r="J151" s="3" t="s">
        <v>36</v>
      </c>
      <c r="K151" s="4">
        <v>40896</v>
      </c>
      <c r="L151" s="4">
        <v>40848</v>
      </c>
      <c r="M151" s="4">
        <v>40968</v>
      </c>
      <c r="N151" s="7">
        <f>SUM(G146:G151)</f>
        <v>523136</v>
      </c>
      <c r="O151" s="1"/>
    </row>
    <row r="152" spans="1:15" ht="34.5" customHeight="1">
      <c r="A152" s="3" t="s">
        <v>643</v>
      </c>
      <c r="B152" s="3" t="s">
        <v>676</v>
      </c>
      <c r="C152" s="3" t="s">
        <v>677</v>
      </c>
      <c r="D152" s="20" t="s">
        <v>678</v>
      </c>
      <c r="E152" s="20" t="s">
        <v>679</v>
      </c>
      <c r="F152" s="3" t="s">
        <v>680</v>
      </c>
      <c r="G152" s="5">
        <v>92815</v>
      </c>
      <c r="H152" s="5">
        <v>92815</v>
      </c>
      <c r="I152" s="3" t="s">
        <v>302</v>
      </c>
      <c r="J152" s="3" t="s">
        <v>289</v>
      </c>
      <c r="K152" s="4">
        <v>40842</v>
      </c>
      <c r="L152" s="4">
        <v>40798</v>
      </c>
      <c r="M152" s="4">
        <v>41152</v>
      </c>
      <c r="N152" s="7">
        <f>SUM(G152)</f>
        <v>92815</v>
      </c>
      <c r="O152" s="1"/>
    </row>
    <row r="153" spans="1:15" ht="34.5" customHeight="1">
      <c r="A153" s="3" t="s">
        <v>643</v>
      </c>
      <c r="B153" s="3" t="s">
        <v>681</v>
      </c>
      <c r="C153" s="3" t="s">
        <v>682</v>
      </c>
      <c r="D153" s="20" t="s">
        <v>683</v>
      </c>
      <c r="E153" s="20" t="s">
        <v>684</v>
      </c>
      <c r="F153" s="3" t="s">
        <v>685</v>
      </c>
      <c r="G153" s="5">
        <v>500</v>
      </c>
      <c r="H153" s="5">
        <v>4131</v>
      </c>
      <c r="I153" s="3" t="s">
        <v>112</v>
      </c>
      <c r="J153" s="3"/>
      <c r="K153" s="4">
        <v>40826</v>
      </c>
      <c r="L153" s="4">
        <v>38718</v>
      </c>
      <c r="M153" s="4">
        <v>41090</v>
      </c>
      <c r="N153" s="7">
        <f>SUM(G153)</f>
        <v>500</v>
      </c>
      <c r="O153" s="1"/>
    </row>
    <row r="154" spans="1:15" ht="34.5" customHeight="1">
      <c r="A154" s="3" t="s">
        <v>643</v>
      </c>
      <c r="B154" s="3" t="s">
        <v>686</v>
      </c>
      <c r="C154" s="3" t="s">
        <v>687</v>
      </c>
      <c r="D154" s="20" t="s">
        <v>688</v>
      </c>
      <c r="E154" s="20" t="s">
        <v>689</v>
      </c>
      <c r="F154" s="3" t="s">
        <v>690</v>
      </c>
      <c r="G154" s="5">
        <v>5000</v>
      </c>
      <c r="H154" s="5">
        <v>275474</v>
      </c>
      <c r="I154" s="3" t="s">
        <v>112</v>
      </c>
      <c r="J154" s="3"/>
      <c r="K154" s="4">
        <v>40823</v>
      </c>
      <c r="L154" s="4">
        <v>36892</v>
      </c>
      <c r="M154" s="4">
        <v>41090</v>
      </c>
      <c r="N154" s="1"/>
      <c r="O154" s="1"/>
    </row>
    <row r="155" spans="1:15" ht="34.5" customHeight="1">
      <c r="A155" s="3" t="s">
        <v>643</v>
      </c>
      <c r="B155" s="3" t="s">
        <v>686</v>
      </c>
      <c r="C155" s="3" t="s">
        <v>691</v>
      </c>
      <c r="D155" s="20" t="s">
        <v>692</v>
      </c>
      <c r="E155" s="20" t="s">
        <v>693</v>
      </c>
      <c r="F155" s="3" t="s">
        <v>694</v>
      </c>
      <c r="G155" s="5">
        <v>40000</v>
      </c>
      <c r="H155" s="5">
        <v>40000</v>
      </c>
      <c r="I155" s="3" t="s">
        <v>695</v>
      </c>
      <c r="J155" s="3" t="s">
        <v>36</v>
      </c>
      <c r="K155" s="4">
        <v>40883</v>
      </c>
      <c r="L155" s="4">
        <v>40819</v>
      </c>
      <c r="M155" s="4">
        <v>40939</v>
      </c>
      <c r="N155" s="1"/>
      <c r="O155" s="1"/>
    </row>
    <row r="156" spans="1:15" ht="34.5" customHeight="1">
      <c r="A156" s="3" t="s">
        <v>643</v>
      </c>
      <c r="B156" s="3" t="s">
        <v>686</v>
      </c>
      <c r="C156" s="3" t="s">
        <v>696</v>
      </c>
      <c r="D156" s="20" t="s">
        <v>697</v>
      </c>
      <c r="E156" s="20" t="s">
        <v>698</v>
      </c>
      <c r="F156" s="3" t="s">
        <v>699</v>
      </c>
      <c r="G156" s="5">
        <v>2866</v>
      </c>
      <c r="H156" s="5">
        <v>40876</v>
      </c>
      <c r="I156" s="3" t="s">
        <v>112</v>
      </c>
      <c r="J156" s="3"/>
      <c r="K156" s="4">
        <v>40823</v>
      </c>
      <c r="L156" s="4">
        <v>39319</v>
      </c>
      <c r="M156" s="4">
        <v>41090</v>
      </c>
      <c r="N156" s="7">
        <f>SUM(G154:G156)</f>
        <v>47866</v>
      </c>
      <c r="O156" s="1"/>
    </row>
    <row r="157" spans="1:15" ht="34.5" customHeight="1">
      <c r="A157" s="3" t="s">
        <v>643</v>
      </c>
      <c r="B157" s="3" t="s">
        <v>700</v>
      </c>
      <c r="C157" s="3" t="s">
        <v>701</v>
      </c>
      <c r="D157" s="20"/>
      <c r="E157" s="20" t="s">
        <v>702</v>
      </c>
      <c r="F157" s="3" t="s">
        <v>703</v>
      </c>
      <c r="G157" s="5">
        <v>190000</v>
      </c>
      <c r="H157" s="5">
        <v>320000</v>
      </c>
      <c r="I157" s="3" t="s">
        <v>704</v>
      </c>
      <c r="J157" s="3"/>
      <c r="K157" s="4">
        <v>40855</v>
      </c>
      <c r="L157" s="4">
        <v>39770</v>
      </c>
      <c r="M157" s="4">
        <v>41230</v>
      </c>
      <c r="N157" s="1"/>
      <c r="O157" s="1"/>
    </row>
    <row r="158" spans="1:15" ht="34.5" customHeight="1">
      <c r="A158" s="3" t="s">
        <v>643</v>
      </c>
      <c r="B158" s="3" t="s">
        <v>700</v>
      </c>
      <c r="C158" s="3" t="s">
        <v>701</v>
      </c>
      <c r="D158" s="20"/>
      <c r="E158" s="20" t="s">
        <v>705</v>
      </c>
      <c r="F158" s="3" t="s">
        <v>703</v>
      </c>
      <c r="G158" s="5">
        <v>96000</v>
      </c>
      <c r="H158" s="5">
        <v>300000</v>
      </c>
      <c r="I158" s="3" t="s">
        <v>704</v>
      </c>
      <c r="J158" s="3"/>
      <c r="K158" s="4">
        <v>40855</v>
      </c>
      <c r="L158" s="4">
        <v>39770</v>
      </c>
      <c r="M158" s="4">
        <v>41230</v>
      </c>
      <c r="N158" s="1"/>
      <c r="O158" s="1"/>
    </row>
    <row r="159" spans="1:17" ht="34.5" customHeight="1">
      <c r="A159" s="3" t="s">
        <v>643</v>
      </c>
      <c r="B159" s="3" t="s">
        <v>700</v>
      </c>
      <c r="C159" s="3" t="s">
        <v>706</v>
      </c>
      <c r="D159" s="20" t="s">
        <v>707</v>
      </c>
      <c r="E159" s="20" t="s">
        <v>708</v>
      </c>
      <c r="F159" s="3" t="s">
        <v>709</v>
      </c>
      <c r="G159" s="5">
        <v>9551</v>
      </c>
      <c r="H159" s="5">
        <v>39551</v>
      </c>
      <c r="I159" s="3" t="s">
        <v>710</v>
      </c>
      <c r="J159" s="3" t="s">
        <v>451</v>
      </c>
      <c r="K159" s="4">
        <v>40840</v>
      </c>
      <c r="L159" s="4">
        <v>40476</v>
      </c>
      <c r="M159" s="4">
        <v>40877</v>
      </c>
      <c r="N159" s="1"/>
      <c r="O159" s="1"/>
      <c r="P159" s="8"/>
      <c r="Q159" s="8"/>
    </row>
    <row r="160" spans="1:15" ht="34.5" customHeight="1">
      <c r="A160" s="3" t="s">
        <v>643</v>
      </c>
      <c r="B160" s="3" t="s">
        <v>700</v>
      </c>
      <c r="C160" s="3" t="s">
        <v>711</v>
      </c>
      <c r="D160" s="20" t="s">
        <v>712</v>
      </c>
      <c r="E160" s="20" t="s">
        <v>713</v>
      </c>
      <c r="F160" s="3" t="s">
        <v>714</v>
      </c>
      <c r="G160" s="5">
        <v>70000</v>
      </c>
      <c r="H160" s="5">
        <v>210000</v>
      </c>
      <c r="I160" s="3" t="s">
        <v>540</v>
      </c>
      <c r="J160" s="3"/>
      <c r="K160" s="4">
        <v>40823</v>
      </c>
      <c r="L160" s="4">
        <v>40351</v>
      </c>
      <c r="M160" s="4">
        <v>41446</v>
      </c>
      <c r="N160" s="1"/>
      <c r="O160" s="1"/>
    </row>
    <row r="161" spans="1:15" ht="34.5" customHeight="1">
      <c r="A161" s="3" t="s">
        <v>643</v>
      </c>
      <c r="B161" s="3" t="s">
        <v>700</v>
      </c>
      <c r="C161" s="3" t="s">
        <v>715</v>
      </c>
      <c r="D161" s="20" t="s">
        <v>716</v>
      </c>
      <c r="E161" s="20" t="s">
        <v>717</v>
      </c>
      <c r="F161" s="3" t="s">
        <v>718</v>
      </c>
      <c r="G161" s="5">
        <v>604712</v>
      </c>
      <c r="H161" s="5">
        <v>604712</v>
      </c>
      <c r="I161" s="3" t="s">
        <v>540</v>
      </c>
      <c r="J161" s="3"/>
      <c r="K161" s="4">
        <v>40883</v>
      </c>
      <c r="L161" s="4">
        <v>40861</v>
      </c>
      <c r="M161" s="4">
        <v>40999</v>
      </c>
      <c r="N161" s="7">
        <f>SUM(G157:G161)</f>
        <v>970263</v>
      </c>
      <c r="O161" s="1"/>
    </row>
    <row r="162" spans="1:15" ht="34.5" customHeight="1">
      <c r="A162" s="3" t="s">
        <v>643</v>
      </c>
      <c r="B162" s="3" t="s">
        <v>719</v>
      </c>
      <c r="C162" s="3" t="s">
        <v>720</v>
      </c>
      <c r="D162" s="20" t="s">
        <v>721</v>
      </c>
      <c r="E162" s="20" t="s">
        <v>722</v>
      </c>
      <c r="F162" s="3" t="s">
        <v>723</v>
      </c>
      <c r="G162" s="5">
        <v>286340</v>
      </c>
      <c r="H162" s="5">
        <v>720499</v>
      </c>
      <c r="I162" s="3" t="s">
        <v>704</v>
      </c>
      <c r="J162" s="3"/>
      <c r="K162" s="4">
        <v>40826</v>
      </c>
      <c r="L162" s="4">
        <v>39995</v>
      </c>
      <c r="M162" s="4">
        <v>41243</v>
      </c>
      <c r="N162" s="1"/>
      <c r="O162" s="1"/>
    </row>
    <row r="163" spans="1:15" ht="34.5" customHeight="1">
      <c r="A163" s="3" t="s">
        <v>643</v>
      </c>
      <c r="B163" s="3" t="s">
        <v>719</v>
      </c>
      <c r="C163" s="3" t="s">
        <v>720</v>
      </c>
      <c r="D163" s="20" t="s">
        <v>724</v>
      </c>
      <c r="E163" s="20" t="s">
        <v>725</v>
      </c>
      <c r="F163" s="3" t="s">
        <v>726</v>
      </c>
      <c r="G163" s="5">
        <v>182625</v>
      </c>
      <c r="H163" s="5">
        <v>182625</v>
      </c>
      <c r="I163" s="3" t="s">
        <v>36</v>
      </c>
      <c r="J163" s="3"/>
      <c r="K163" s="4">
        <v>40842</v>
      </c>
      <c r="L163" s="4">
        <v>40772</v>
      </c>
      <c r="M163" s="4">
        <v>41268</v>
      </c>
      <c r="N163" s="1"/>
      <c r="O163" s="1"/>
    </row>
    <row r="164" spans="1:15" ht="34.5" customHeight="1">
      <c r="A164" s="3" t="s">
        <v>643</v>
      </c>
      <c r="B164" s="3" t="s">
        <v>719</v>
      </c>
      <c r="C164" s="3" t="s">
        <v>727</v>
      </c>
      <c r="D164" s="20" t="s">
        <v>728</v>
      </c>
      <c r="E164" s="20" t="s">
        <v>729</v>
      </c>
      <c r="F164" s="3" t="s">
        <v>730</v>
      </c>
      <c r="G164" s="5">
        <v>194706</v>
      </c>
      <c r="H164" s="5">
        <v>564970</v>
      </c>
      <c r="I164" s="3" t="s">
        <v>731</v>
      </c>
      <c r="J164" s="3" t="s">
        <v>36</v>
      </c>
      <c r="K164" s="4">
        <v>40823</v>
      </c>
      <c r="L164" s="4">
        <v>40360</v>
      </c>
      <c r="M164" s="4">
        <v>41044</v>
      </c>
      <c r="N164" s="1"/>
      <c r="O164" s="1"/>
    </row>
    <row r="165" spans="1:15" ht="34.5" customHeight="1">
      <c r="A165" s="3" t="s">
        <v>643</v>
      </c>
      <c r="B165" s="3" t="s">
        <v>719</v>
      </c>
      <c r="C165" s="3" t="s">
        <v>727</v>
      </c>
      <c r="D165" s="20" t="s">
        <v>732</v>
      </c>
      <c r="E165" s="20" t="s">
        <v>733</v>
      </c>
      <c r="F165" s="3" t="s">
        <v>734</v>
      </c>
      <c r="G165" s="5">
        <v>100000</v>
      </c>
      <c r="H165" s="5">
        <v>100000</v>
      </c>
      <c r="I165" s="3" t="s">
        <v>406</v>
      </c>
      <c r="J165" s="3" t="s">
        <v>540</v>
      </c>
      <c r="K165" s="4">
        <v>40870</v>
      </c>
      <c r="L165" s="4">
        <v>40816</v>
      </c>
      <c r="M165" s="4">
        <v>40999</v>
      </c>
      <c r="N165" s="1"/>
      <c r="O165" s="1"/>
    </row>
    <row r="166" spans="1:17" s="8" customFormat="1" ht="34.5" customHeight="1">
      <c r="A166" s="3" t="s">
        <v>643</v>
      </c>
      <c r="B166" s="3" t="s">
        <v>719</v>
      </c>
      <c r="C166" s="3" t="s">
        <v>735</v>
      </c>
      <c r="D166" s="20" t="s">
        <v>736</v>
      </c>
      <c r="E166" s="20" t="s">
        <v>737</v>
      </c>
      <c r="F166" s="3" t="s">
        <v>738</v>
      </c>
      <c r="G166" s="5">
        <v>20000</v>
      </c>
      <c r="H166" s="5">
        <v>92799</v>
      </c>
      <c r="I166" s="3" t="s">
        <v>517</v>
      </c>
      <c r="J166" s="3"/>
      <c r="K166" s="4">
        <v>40829</v>
      </c>
      <c r="L166" s="4">
        <v>40664</v>
      </c>
      <c r="M166" s="4">
        <v>41759</v>
      </c>
      <c r="N166" s="7">
        <f>SUM(G162:G166)</f>
        <v>783671</v>
      </c>
      <c r="O166" s="1"/>
      <c r="P166" s="2"/>
      <c r="Q166" s="2"/>
    </row>
    <row r="167" spans="1:17" s="8" customFormat="1" ht="34.5" customHeight="1">
      <c r="A167" s="3" t="s">
        <v>643</v>
      </c>
      <c r="B167" s="3" t="s">
        <v>739</v>
      </c>
      <c r="C167" s="3" t="s">
        <v>740</v>
      </c>
      <c r="D167" s="20" t="s">
        <v>741</v>
      </c>
      <c r="E167" s="20" t="s">
        <v>742</v>
      </c>
      <c r="F167" s="3" t="s">
        <v>743</v>
      </c>
      <c r="G167" s="5">
        <v>-20</v>
      </c>
      <c r="H167" s="5">
        <v>209977</v>
      </c>
      <c r="I167" s="3" t="s">
        <v>502</v>
      </c>
      <c r="J167" s="3" t="s">
        <v>540</v>
      </c>
      <c r="K167" s="4">
        <v>40823</v>
      </c>
      <c r="L167" s="4">
        <v>40675</v>
      </c>
      <c r="M167" s="4">
        <v>40857</v>
      </c>
      <c r="N167" s="7">
        <f>SUM(G167)</f>
        <v>-20</v>
      </c>
      <c r="O167" s="7">
        <f>SUM(G144:G167)</f>
        <v>2673231</v>
      </c>
      <c r="P167" s="2"/>
      <c r="Q167" s="2"/>
    </row>
    <row r="168" spans="1:15" s="8" customFormat="1" ht="34.5" customHeight="1">
      <c r="A168" s="9" t="s">
        <v>744</v>
      </c>
      <c r="B168" s="1"/>
      <c r="C168" s="17">
        <v>166</v>
      </c>
      <c r="D168" s="17"/>
      <c r="E168" s="17"/>
      <c r="F168" s="1" t="s">
        <v>745</v>
      </c>
      <c r="G168" s="7">
        <f>SUM(G2:G167)</f>
        <v>23365679</v>
      </c>
      <c r="H168" s="7"/>
      <c r="I168" s="1"/>
      <c r="J168" s="1"/>
      <c r="K168" s="15"/>
      <c r="L168" s="15"/>
      <c r="M168" s="15"/>
      <c r="N168" s="7"/>
      <c r="O168" s="7"/>
    </row>
    <row r="169" spans="1:15" ht="34.5" customHeight="1">
      <c r="A169" s="9"/>
      <c r="B169" s="1"/>
      <c r="C169" s="1"/>
      <c r="D169" s="17"/>
      <c r="E169" s="17"/>
      <c r="F169" s="1"/>
      <c r="G169" s="7"/>
      <c r="H169" s="7"/>
      <c r="I169" s="1"/>
      <c r="J169" s="1"/>
      <c r="K169" s="1"/>
      <c r="L169" s="1"/>
      <c r="M169" s="1"/>
      <c r="N169" s="1"/>
      <c r="O169" s="1"/>
    </row>
    <row r="170" spans="1:15" ht="18" customHeight="1">
      <c r="A170" s="11" t="s">
        <v>746</v>
      </c>
      <c r="B170" s="12"/>
      <c r="C170" s="12"/>
      <c r="D170" s="22"/>
      <c r="E170" s="22"/>
      <c r="F170" s="12"/>
      <c r="G170" s="13"/>
      <c r="H170" s="13"/>
      <c r="I170" s="12"/>
      <c r="J170" s="12"/>
      <c r="K170" s="12"/>
      <c r="L170" s="12"/>
      <c r="M170" s="12"/>
      <c r="N170" s="14"/>
      <c r="O170" s="14"/>
    </row>
    <row r="171" spans="1:15" ht="34.5" customHeight="1">
      <c r="A171" s="3" t="s">
        <v>145</v>
      </c>
      <c r="B171" s="3" t="s">
        <v>203</v>
      </c>
      <c r="C171" s="3" t="s">
        <v>747</v>
      </c>
      <c r="D171" s="20" t="s">
        <v>748</v>
      </c>
      <c r="E171" s="20" t="s">
        <v>749</v>
      </c>
      <c r="F171" s="3" t="s">
        <v>750</v>
      </c>
      <c r="G171" s="5">
        <v>2799</v>
      </c>
      <c r="H171" s="5">
        <v>816595</v>
      </c>
      <c r="I171" s="3" t="s">
        <v>112</v>
      </c>
      <c r="J171" s="3"/>
      <c r="K171" s="4">
        <v>40876</v>
      </c>
      <c r="L171" s="4">
        <v>36397</v>
      </c>
      <c r="M171" s="4">
        <v>41090</v>
      </c>
      <c r="N171" s="7"/>
      <c r="O171" s="1"/>
    </row>
    <row r="172" spans="1:15" ht="34.5" customHeight="1">
      <c r="A172" s="3" t="s">
        <v>751</v>
      </c>
      <c r="B172" s="3" t="s">
        <v>112</v>
      </c>
      <c r="C172" s="3" t="s">
        <v>752</v>
      </c>
      <c r="D172" s="20"/>
      <c r="E172" s="20" t="s">
        <v>753</v>
      </c>
      <c r="F172" s="3" t="s">
        <v>754</v>
      </c>
      <c r="G172" s="5">
        <v>21000</v>
      </c>
      <c r="H172" s="5">
        <v>592067</v>
      </c>
      <c r="I172" s="3" t="s">
        <v>112</v>
      </c>
      <c r="J172" s="3"/>
      <c r="K172" s="4">
        <v>40844</v>
      </c>
      <c r="L172" s="4">
        <v>39417</v>
      </c>
      <c r="M172" s="4">
        <v>41090</v>
      </c>
      <c r="N172" s="7"/>
      <c r="O172" s="7"/>
    </row>
    <row r="173" spans="1:15" ht="34.5" customHeight="1">
      <c r="A173" s="3" t="s">
        <v>755</v>
      </c>
      <c r="B173" s="3" t="s">
        <v>756</v>
      </c>
      <c r="C173" s="3" t="s">
        <v>757</v>
      </c>
      <c r="D173" s="20" t="s">
        <v>758</v>
      </c>
      <c r="E173" s="20" t="s">
        <v>759</v>
      </c>
      <c r="F173" s="3" t="s">
        <v>760</v>
      </c>
      <c r="G173" s="5">
        <v>455110</v>
      </c>
      <c r="H173" s="5">
        <v>17969419</v>
      </c>
      <c r="I173" s="3" t="s">
        <v>761</v>
      </c>
      <c r="J173" s="3"/>
      <c r="K173" s="4">
        <v>40844</v>
      </c>
      <c r="L173" s="4">
        <v>30133</v>
      </c>
      <c r="M173" s="4">
        <v>41090</v>
      </c>
      <c r="N173" s="1"/>
      <c r="O173" s="1"/>
    </row>
    <row r="174" spans="1:15" ht="34.5" customHeight="1">
      <c r="A174" s="3" t="s">
        <v>755</v>
      </c>
      <c r="B174" s="3" t="s">
        <v>756</v>
      </c>
      <c r="C174" s="3" t="s">
        <v>757</v>
      </c>
      <c r="D174" s="20" t="s">
        <v>758</v>
      </c>
      <c r="E174" s="20" t="s">
        <v>759</v>
      </c>
      <c r="F174" s="3" t="s">
        <v>760</v>
      </c>
      <c r="G174" s="5">
        <v>143475</v>
      </c>
      <c r="H174" s="5">
        <v>18112894</v>
      </c>
      <c r="I174" s="3" t="s">
        <v>761</v>
      </c>
      <c r="J174" s="3"/>
      <c r="K174" s="4">
        <v>40891</v>
      </c>
      <c r="L174" s="4">
        <v>30133</v>
      </c>
      <c r="M174" s="4">
        <v>41090</v>
      </c>
      <c r="N174" s="7"/>
      <c r="O174" s="7"/>
    </row>
    <row r="175" spans="1:15" ht="34.5" customHeight="1">
      <c r="A175" s="3" t="s">
        <v>762</v>
      </c>
      <c r="B175" s="3" t="s">
        <v>559</v>
      </c>
      <c r="C175" s="3" t="s">
        <v>763</v>
      </c>
      <c r="D175" s="20" t="s">
        <v>764</v>
      </c>
      <c r="E175" s="20" t="s">
        <v>765</v>
      </c>
      <c r="F175" s="3" t="s">
        <v>766</v>
      </c>
      <c r="G175" s="5">
        <v>1950000</v>
      </c>
      <c r="H175" s="5">
        <v>10810325</v>
      </c>
      <c r="I175" s="3" t="s">
        <v>112</v>
      </c>
      <c r="J175" s="3"/>
      <c r="K175" s="4">
        <v>40833</v>
      </c>
      <c r="L175" s="4">
        <v>31686</v>
      </c>
      <c r="M175" s="4">
        <v>44012</v>
      </c>
      <c r="N175" s="1"/>
      <c r="O175" s="1"/>
    </row>
    <row r="176" spans="1:15" ht="34.5" customHeight="1">
      <c r="A176" s="3" t="s">
        <v>762</v>
      </c>
      <c r="B176" s="3" t="s">
        <v>559</v>
      </c>
      <c r="C176" s="3" t="s">
        <v>763</v>
      </c>
      <c r="D176" s="20"/>
      <c r="E176" s="20" t="s">
        <v>767</v>
      </c>
      <c r="F176" s="3" t="s">
        <v>768</v>
      </c>
      <c r="G176" s="5">
        <v>235000</v>
      </c>
      <c r="H176" s="5">
        <v>1609894</v>
      </c>
      <c r="I176" s="3" t="s">
        <v>112</v>
      </c>
      <c r="J176" s="3"/>
      <c r="K176" s="4">
        <v>40844</v>
      </c>
      <c r="L176" s="4">
        <v>31959</v>
      </c>
      <c r="M176" s="4">
        <v>41090</v>
      </c>
      <c r="N176" s="1"/>
      <c r="O176" s="1"/>
    </row>
    <row r="177" spans="1:17" ht="34.5" customHeight="1">
      <c r="A177" s="3" t="s">
        <v>643</v>
      </c>
      <c r="B177" s="3" t="s">
        <v>769</v>
      </c>
      <c r="C177" s="3" t="s">
        <v>770</v>
      </c>
      <c r="D177" s="20"/>
      <c r="E177" s="20" t="s">
        <v>771</v>
      </c>
      <c r="F177" s="3" t="s">
        <v>772</v>
      </c>
      <c r="G177" s="5">
        <v>376910</v>
      </c>
      <c r="H177" s="5">
        <v>1481117</v>
      </c>
      <c r="I177" s="3" t="s">
        <v>112</v>
      </c>
      <c r="J177" s="3"/>
      <c r="K177" s="4">
        <v>40844</v>
      </c>
      <c r="L177" s="4">
        <v>39630</v>
      </c>
      <c r="M177" s="4">
        <v>44012</v>
      </c>
      <c r="N177" s="7"/>
      <c r="O177" s="1"/>
      <c r="P177" s="8"/>
      <c r="Q177" s="8"/>
    </row>
  </sheetData>
  <sheetProtection/>
  <printOptions/>
  <pageMargins left="0.25" right="0.25" top="0.37" bottom="0.42" header="0.17" footer="0.17"/>
  <pageSetup horizontalDpi="600" verticalDpi="600" orientation="landscape" scale="95" r:id="rId1"/>
  <headerFooter alignWithMargins="0">
    <oddHeader>&amp;C&amp;F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Kimberly W Maze</dc:creator>
  <cp:keywords/>
  <dc:description/>
  <cp:lastModifiedBy>Kimberly W Maze</cp:lastModifiedBy>
  <cp:lastPrinted>2012-01-24T15:06:36Z</cp:lastPrinted>
  <dcterms:created xsi:type="dcterms:W3CDTF">2012-01-17T14:57:01Z</dcterms:created>
  <dcterms:modified xsi:type="dcterms:W3CDTF">2012-01-27T19:24:38Z</dcterms:modified>
  <cp:category/>
  <cp:version/>
  <cp:contentType/>
  <cp:contentStatus/>
</cp:coreProperties>
</file>